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https://ssipna-my.sharepoint.com/personal/v_allocca_ssip_it/Documents/SSIP/ACQUISIZIONI/ACQ2021/"/>
    </mc:Choice>
  </mc:AlternateContent>
  <xr:revisionPtr revIDLastSave="109" documentId="8_{482942F9-3592-4AA8-80B0-C505D247C036}" xr6:coauthVersionLast="47" xr6:coauthVersionMax="47" xr10:uidLastSave="{354ED0F7-72F1-4FB7-80E4-BCEEF65028FC}"/>
  <bookViews>
    <workbookView xWindow="-120" yWindow="-120" windowWidth="29040" windowHeight="15840" tabRatio="745" activeTab="1" xr2:uid="{00000000-000D-0000-FFFF-FFFF00000000}"/>
  </bookViews>
  <sheets>
    <sheet name="Anno 2020" sheetId="5" r:id="rId1"/>
    <sheet name="Anno 2021" sheetId="7" r:id="rId2"/>
  </sheets>
  <definedNames>
    <definedName name="_xlnm._FilterDatabase" localSheetId="0" hidden="1">'Anno 2020'!$A$3:$K$3</definedName>
    <definedName name="_xlnm._FilterDatabase" localSheetId="1" hidden="1">'Anno 2021'!$A$4:$K$4</definedName>
    <definedName name="_xlnm.Print_Area" localSheetId="0">'Anno 2020'!$A$1:$K$82</definedName>
    <definedName name="_xlnm.Print_Area" localSheetId="1">'Anno 2021'!$A$1:$K$63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4" i="7" l="1"/>
  <c r="K40" i="7"/>
  <c r="K37" i="7"/>
  <c r="K38" i="7"/>
  <c r="K31" i="7"/>
  <c r="K32" i="7"/>
  <c r="K33" i="7"/>
  <c r="K34" i="7"/>
  <c r="K35" i="7"/>
  <c r="E34" i="7" l="1"/>
  <c r="K6" i="7" l="1"/>
  <c r="K7" i="7"/>
  <c r="K5" i="7"/>
  <c r="H6" i="5"/>
  <c r="H5" i="5"/>
  <c r="H4" i="5"/>
  <c r="K12" i="5"/>
  <c r="G23" i="5" l="1"/>
  <c r="G21" i="5"/>
  <c r="H14" i="5" l="1"/>
</calcChain>
</file>

<file path=xl/sharedStrings.xml><?xml version="1.0" encoding="utf-8"?>
<sst xmlns="http://schemas.openxmlformats.org/spreadsheetml/2006/main" count="581" uniqueCount="264">
  <si>
    <t>Aggiudicatario</t>
  </si>
  <si>
    <t>CIG</t>
  </si>
  <si>
    <t>Oggetto</t>
  </si>
  <si>
    <t>Procedura di scelta del contraente</t>
  </si>
  <si>
    <t>Codice Fiscale</t>
  </si>
  <si>
    <t>Denominazione</t>
  </si>
  <si>
    <t>Elenco operatori invitati a presentare offerte</t>
  </si>
  <si>
    <t>Importo di aggiudicazione</t>
  </si>
  <si>
    <t>Data Inizio</t>
  </si>
  <si>
    <t>Data Ultimazione</t>
  </si>
  <si>
    <t>Somme liquidate (al netto dell'IVA)</t>
  </si>
  <si>
    <t>Stazione Sperimentale per l’Industria delle Pelli e delle materie concianti - C.F. 07936981211</t>
  </si>
  <si>
    <t>affidamento dell’incarico di medico competente</t>
  </si>
  <si>
    <t>ZBA2AA1AAC</t>
  </si>
  <si>
    <t>servizio sostitutivo di mensa mediante buoni pasto elettronici in favore dei dipendenti</t>
  </si>
  <si>
    <t>ZBE2B2B8D3</t>
  </si>
  <si>
    <t>servizio biennale di smaltimento dei rifiuti speciali, pericolosi e non pericolosi</t>
  </si>
  <si>
    <t>Procedura negoziata ex art. 36 comma 2 lett. a) del D.Lgs. n. 50/2016</t>
  </si>
  <si>
    <t>Z302B1D64D</t>
  </si>
  <si>
    <t>Servizio di formazione in materia di sicurezza sul lavoro</t>
  </si>
  <si>
    <t>Z552B52A7F</t>
  </si>
  <si>
    <t xml:space="preserve">rinnovo del servizio Telemaco per la gestione, l’aggiornamento e l’implementazione della banca dati contribuenti </t>
  </si>
  <si>
    <t>Z8D2B92D6F</t>
  </si>
  <si>
    <t>Servizi di alta consulenza tecnico-scientifica e ricerca in tema di valorizzazione energetica di fanghi derivanti da impianti consortili conciari</t>
  </si>
  <si>
    <t>ZED2B9220D</t>
  </si>
  <si>
    <t>servizio di consulenza per il rilascio dell’idoneità igienico-sanitaria dei locali adibiti ad uso formazione</t>
  </si>
  <si>
    <t>Z462BBA940</t>
  </si>
  <si>
    <t>servizio di consulenza in ottica di temporary management per la promozione ed erogazione di servizi alle imprese</t>
  </si>
  <si>
    <t>Z992BE1B97</t>
  </si>
  <si>
    <t>servizio di consulenza in materia di comunicazione digitale e social media
marketing</t>
  </si>
  <si>
    <t>Z182BE1C1E</t>
  </si>
  <si>
    <t>servizio di welfare aziendale</t>
  </si>
  <si>
    <t>ZE92BEEC6C</t>
  </si>
  <si>
    <t>Medica Sud srl;
2 I Project srl;
Sikurtec srl;</t>
  </si>
  <si>
    <t>Edenred Italia SRL</t>
  </si>
  <si>
    <t>MASTELLONE &amp; CO</t>
  </si>
  <si>
    <t>E.I.T.D. SCARL</t>
  </si>
  <si>
    <t>InfoCamere</t>
  </si>
  <si>
    <t>Dipartimento di Scienze Chimiche della Scuola Politecnica delle Scienze di base dell’Università degli Studi di Napoli Federico II</t>
  </si>
  <si>
    <t>ing. Pasquale De Luca</t>
  </si>
  <si>
    <t>ARTURO CIOCE</t>
  </si>
  <si>
    <t>Gaetano Amatruda</t>
  </si>
  <si>
    <t>2 I Project srl</t>
  </si>
  <si>
    <t>De Luca Pasquale</t>
  </si>
  <si>
    <t xml:space="preserve">Affidamento diretto </t>
  </si>
  <si>
    <t>07936981211</t>
  </si>
  <si>
    <t xml:space="preserve">Stazione Sperimentale per l’Industria delle Pelli e delle materie concianti </t>
  </si>
  <si>
    <t>Contratti di forniture, beni e servizi
Anno 2020
Dati aggiornati al 29 febbraio 2020</t>
  </si>
  <si>
    <t>Procedura negoziata RDO MEPA</t>
  </si>
  <si>
    <t>Edenred Italia SRL
Day Ristoservice</t>
  </si>
  <si>
    <t>ALDO MASTELLONE &amp; C.
BIFOLCO &amp; CO. S.R.L
DI MASO FACILITY MANAGEMENT SRL
FRATELLI OREFICE E VILLANI SRL
RES.ECO SERVIZI AMBIENTALI SRL
TORTORA VITTORIO S.R.L.
TRASPORTI ECOLOGICI DI GUARINO FRANCA</t>
  </si>
  <si>
    <t>Day Ristoservice Spa</t>
  </si>
  <si>
    <t>Z1E2C73D36</t>
  </si>
  <si>
    <t>servizio specialistico in materia di sicurezza sugli ambienti di lavoro con riferimento all'incarico RSPP</t>
  </si>
  <si>
    <t>ERIS SRL</t>
  </si>
  <si>
    <t>servizio di traduzione italiano/inglese e viceversa</t>
  </si>
  <si>
    <t>Intrawelt di Alessandro Potalivo &amp; C. Sas</t>
  </si>
  <si>
    <t>Z672C73F3D</t>
  </si>
  <si>
    <t>servizio annuale di impaginazione e stampa della rivista CPMC e di
altro materiale divulgativo SSIP</t>
  </si>
  <si>
    <t>ZF32C73FB7</t>
  </si>
  <si>
    <t>La Buona Stampa SRL</t>
  </si>
  <si>
    <t>Servizio di assistenza alle n. 2 stampanti multifunzione XEROX della Stazione Sperimentale</t>
  </si>
  <si>
    <t>Officina Digitale Srl</t>
  </si>
  <si>
    <t>Z662D3F911</t>
  </si>
  <si>
    <t xml:space="preserve">	Fornitura di apparecchiature e materiali di riferimento per l’esecuzione di prove fisico-meccaniche sul cuoio</t>
  </si>
  <si>
    <t>ZE52C1D480</t>
  </si>
  <si>
    <t>GIULIANI TECNOLOGIE SRL</t>
  </si>
  <si>
    <t>Fornitura di Gas Tecnici per i Laboratori comprensiva di ECOPASS annuali per la gestione delle bombole</t>
  </si>
  <si>
    <t>ZA92D8109E</t>
  </si>
  <si>
    <t>AIR LIQUIDE ITALIA SERVICE S.r.l.</t>
  </si>
  <si>
    <t>servizio di assistenza sistemistica, hardware e software per il corretto funzionamento dell’infrastruttura ICT della Stazione Sperimentale Pelli</t>
  </si>
  <si>
    <t>ZE52D5AD4A</t>
  </si>
  <si>
    <t xml:space="preserve"> Radici Soluzioni Informatiche di Salvatore Santonastaso</t>
  </si>
  <si>
    <t>Sistema di Cromatografia Liquida (LC) accoppiato a Spettrometro di massa a filtro Quadrupolare accoppiato ad un sistema FT MS basato sulla tecnologia Orbitrap “Q-EXACTIVE PLUS”</t>
  </si>
  <si>
    <t xml:space="preserve">procedura negoziata senza previa pubblicazione di bando di gara, ai sensi dell’art 63, comma 2, lettera b) del Dlgs. n. 50/2016 e s.m.i. </t>
  </si>
  <si>
    <t>83706574AD</t>
  </si>
  <si>
    <t xml:space="preserve">Thermo Fisher Scientific S.p.A. </t>
  </si>
  <si>
    <t>Servizio di assistenza software e hardware dei terminali per la rilevazione presenze</t>
  </si>
  <si>
    <t>Arredi laboratori c/o Istituto Cattaneo</t>
  </si>
  <si>
    <t>Licenze CISCO per gestione Webinar</t>
  </si>
  <si>
    <t>Facility Management Sede Pozzuoli</t>
  </si>
  <si>
    <t>Z262DD1CDD</t>
  </si>
  <si>
    <t>83826773E5</t>
  </si>
  <si>
    <t>ZB32DDEF6E</t>
  </si>
  <si>
    <t>Z272DD9AA2</t>
  </si>
  <si>
    <t>Systems SRL</t>
  </si>
  <si>
    <t>Talassi Srl</t>
  </si>
  <si>
    <t>CLARA SOCIETA' CONSORTILE A RESPONSABILITA' LIMITATA</t>
  </si>
  <si>
    <t>Rekeep SpA</t>
  </si>
  <si>
    <t xml:space="preserve">consulenza amministrativa, contabile e finanziaria </t>
  </si>
  <si>
    <t>Z9B2E97222</t>
  </si>
  <si>
    <t>Francesco Capalbo</t>
  </si>
  <si>
    <t>Respirometro</t>
  </si>
  <si>
    <t>8424896C1B</t>
  </si>
  <si>
    <t>EMME 3 SRL</t>
  </si>
  <si>
    <t>Procedura negoziata ex art. 36 comma 2 lett. b) del D.Lgs. n. 50/2016</t>
  </si>
  <si>
    <t>servizi di assistenza fiscale</t>
  </si>
  <si>
    <t>Antonio Perrucci</t>
  </si>
  <si>
    <t>ZED2C86C15</t>
  </si>
  <si>
    <t xml:space="preserve"> servizio di vigilanza </t>
  </si>
  <si>
    <t xml:space="preserve"> servizio sostitutivo di mensa mediante buoni pasto elettronici </t>
  </si>
  <si>
    <t>fornitura del software LCA GABI</t>
  </si>
  <si>
    <t xml:space="preserve">Rinnovo del servizio Telemaco </t>
  </si>
  <si>
    <t xml:space="preserve">Abbonamento annuale alla piattaforma business intelligence ATOKA+  </t>
  </si>
  <si>
    <t>Servizio di assistenza e consulenza legale specialistica</t>
  </si>
  <si>
    <t>Fornitura di carta</t>
  </si>
  <si>
    <t>Fornitura di box in vetro</t>
  </si>
  <si>
    <t>Rinnovo del servizio di assistenza alle n. 2 stampanti multifunzione XEROX della Stazione Sperimentale per l’annualità 2021</t>
  </si>
  <si>
    <t>Rinnovo del servizio di manutenzione ed assistenza degli applicativi gestionali di contabilità Zucchetti</t>
  </si>
  <si>
    <t>Servizi professionali specialistici di consulenza in materia amministrativa, contabile e finanziaria</t>
  </si>
  <si>
    <t>Oneri Migrazione a Teseo 7-Web</t>
  </si>
  <si>
    <t>fornitura di materiali per laboratorio</t>
  </si>
  <si>
    <t>servizio di analisi ed assistenza brevettuale su possibile privativa industriale</t>
  </si>
  <si>
    <t>Servizio di Accreditamento Sistema Qualità Laboratori SSIP</t>
  </si>
  <si>
    <t>Rinnovo del Contratto per l’affidamento di un servizio di traduzione italiano/inglese e viceversa</t>
  </si>
  <si>
    <t>Rinnovo del Contratto per l’affidamento del servizio stampa</t>
  </si>
  <si>
    <t>Rinnovo del Contratto per l’affidamento di un servizio specialistico, di durata annuale, in materia di 
sicurezza sugli ambienti di lavoro con riferimento all'incarico RSPP</t>
  </si>
  <si>
    <t xml:space="preserve"> fornitura di DPI per gli uffici ed i Laboratori della Stazione Sperimentale</t>
  </si>
  <si>
    <t>rinnovo delle licenze office 365</t>
  </si>
  <si>
    <t>Affidamento diretto ai sensi dell’art. 36, comma 2) lettera a) del D.Lgs n. 50/2016</t>
  </si>
  <si>
    <t>affidamento diretto ai sensi dell’art. 36 del D. Lgs. n. 50/2016</t>
  </si>
  <si>
    <t>Affidamento diretto  (ODA MEPA) ai sensi dell’art. 36, comma 2) lettera a) del D.Lgs n. 50/2016</t>
  </si>
  <si>
    <t>Z6B2FA7D07</t>
  </si>
  <si>
    <t>ZB32FCAEA2</t>
  </si>
  <si>
    <t>Z2F2FD1F1B</t>
  </si>
  <si>
    <t>Z962FD8F30</t>
  </si>
  <si>
    <t>Z5A3005977</t>
  </si>
  <si>
    <t>ZD830031E4</t>
  </si>
  <si>
    <t>Z2C301AF04</t>
  </si>
  <si>
    <t>ZE13029E03</t>
  </si>
  <si>
    <t>Z0830545D1</t>
  </si>
  <si>
    <t>ZC5305A9C8</t>
  </si>
  <si>
    <t>Z0C305A9EC</t>
  </si>
  <si>
    <t>Z3E305A9AC</t>
  </si>
  <si>
    <t>Z8C305AA1B</t>
  </si>
  <si>
    <t>Z2430AFD5C</t>
  </si>
  <si>
    <t>Z7630D90C4</t>
  </si>
  <si>
    <t>Z8530D90E3</t>
  </si>
  <si>
    <t>ZF430D9F1E</t>
  </si>
  <si>
    <t>ZC530D9F32</t>
  </si>
  <si>
    <t>Z4130DF532</t>
  </si>
  <si>
    <t>Z6D30D9F02</t>
  </si>
  <si>
    <t xml:space="preserve"> Cosmopol Spa</t>
  </si>
  <si>
    <t>DAY RISTOSERVICE SPA</t>
  </si>
  <si>
    <t xml:space="preserve"> EDENRED Italia SRL</t>
  </si>
  <si>
    <t>Thinkstep SRL</t>
  </si>
  <si>
    <t>Cerved Group S.p.A.</t>
  </si>
  <si>
    <t>Antonio Parisi</t>
  </si>
  <si>
    <t>POLIGRAFICA F.LLI ARIELLO S.A.S.</t>
  </si>
  <si>
    <t>A.C.M. Arredi per ufficio di Scala Delia</t>
  </si>
  <si>
    <t>Officina Digitale</t>
  </si>
  <si>
    <t>ZUCCHETTI CENTRO SISTEMI SPA</t>
  </si>
  <si>
    <t>CAPALBO FRANCESCO</t>
  </si>
  <si>
    <t>Merck Life Science S.r.l.</t>
  </si>
  <si>
    <t>JACOBACCI &amp; PARTNERS S.p.A</t>
  </si>
  <si>
    <t>Accredia – Ente Italiano di accreditamento</t>
  </si>
  <si>
    <t xml:space="preserve"> Intrawelt di Alessandro Potalivo &amp; C. Sas</t>
  </si>
  <si>
    <t>INDUSTRIALFER SRL</t>
  </si>
  <si>
    <t>KORA SISTEMI INFORMATICI S.R.L</t>
  </si>
  <si>
    <t>La Buona Stampa</t>
  </si>
  <si>
    <t xml:space="preserve">Caracciolo </t>
  </si>
  <si>
    <t>Imperiale</t>
  </si>
  <si>
    <t>Grosso</t>
  </si>
  <si>
    <t>Fasano</t>
  </si>
  <si>
    <t>Calvanese</t>
  </si>
  <si>
    <t>Carannante</t>
  </si>
  <si>
    <t>Fasano/Calvanese</t>
  </si>
  <si>
    <t>Z7D28A979A</t>
  </si>
  <si>
    <t xml:space="preserve">Temporary management, di consulenza ed assistenza nell’ambito del CCNL del settore concia, in materia sindacale, giuslavoristica e gestione/organizzazione delle risorse umane, nonché di elaborazione delle buste paga e di tutti gli adempimenti fiscali, previdenziali, assicurativi e contabili </t>
  </si>
  <si>
    <t>CAFASSO &amp; FIGLI S.P.A.</t>
  </si>
  <si>
    <t>CAFASSO &amp; FIGLI S.P.A.
SIGAP ITALPAGHE</t>
  </si>
  <si>
    <t>Z9B28F7DDD</t>
  </si>
  <si>
    <t>fornitura del software LIMS10</t>
  </si>
  <si>
    <t xml:space="preserve">EUSOFT SRL </t>
  </si>
  <si>
    <t>Ecoinnovazione SRL</t>
  </si>
  <si>
    <t>Z7F2966DCA</t>
  </si>
  <si>
    <t xml:space="preserve">CONSULENZA TECNICO-SPECIALISTICA IN AMBITO LCA </t>
  </si>
  <si>
    <t>Servizio triennale di certificazione ISO 9001:2015</t>
  </si>
  <si>
    <t>ZF32B52AEC</t>
  </si>
  <si>
    <t>SGS Italia Spa</t>
  </si>
  <si>
    <t>Gambicorti</t>
  </si>
  <si>
    <t>Mascolo/Calvanese</t>
  </si>
  <si>
    <t>Gambicorti/Calvanese</t>
  </si>
  <si>
    <t>Manfredi</t>
  </si>
  <si>
    <t>Nogarole</t>
  </si>
  <si>
    <t>Iossa/Grosso</t>
  </si>
  <si>
    <t>Noleggio FIAT 500L 1.6 MultiJet Lounge 120cv S/S Mini mpv 5-door</t>
  </si>
  <si>
    <t xml:space="preserve">ALD </t>
  </si>
  <si>
    <t>-</t>
  </si>
  <si>
    <t>Noleggio RENEGADE Arzignano</t>
  </si>
  <si>
    <t>LEASYS</t>
  </si>
  <si>
    <t xml:space="preserve">Noleggio ALFA ROMEO STELVIO </t>
  </si>
  <si>
    <t>Servizi professionali in ambito IVA</t>
  </si>
  <si>
    <t>Brevetto Ciclone</t>
  </si>
  <si>
    <t>Servizi di Assistenza Fiscale</t>
  </si>
  <si>
    <t>Fornitura linea gas laboratori presso Cattaneo</t>
  </si>
  <si>
    <t>Brokeraggio Assicurativo</t>
  </si>
  <si>
    <t>Consulenza per Revisione HPLC e corso di formazione</t>
  </si>
  <si>
    <t>Rinnovo Licenze SOPHOS</t>
  </si>
  <si>
    <t>servizio di supporto per le attività di comunicazione e divulgazione scientifica della SSIP</t>
  </si>
  <si>
    <t>servizi di prova di reazione al fuoco su manufatto imbottito secondo BS7176</t>
  </si>
  <si>
    <t>Rinnovo del Contratto per l’affidamento di un servizio di assistenza sistemistica, hardware e software per il corretto funzionamento dell’infrastruttura ICT della Stazione Sperimentale Pelli</t>
  </si>
  <si>
    <t>Spedizione di prodotti editoriali</t>
  </si>
  <si>
    <t>Fornitura di un notebook</t>
  </si>
  <si>
    <t xml:space="preserve"> fornitura di Gas Tecnici per i Laboratori comprensiva di ECOPASS annuali per la gestione delle bombole</t>
  </si>
  <si>
    <t xml:space="preserve"> rinnovo di un servizio di assistenza tecnica software e hardware dei terminali per la rilevazione presenze</t>
  </si>
  <si>
    <t xml:space="preserve">Rinnovo del Contratto per l’affidamento del servizio di temporary management, di consulenza ed assistenza nell’ambito del CCNL del settore concia, in materia sindacale, giuslavoristica e gestione/organizzazione delle risorse umane, </t>
  </si>
  <si>
    <t xml:space="preserve">servizi di progettazione, sviluppo, implementazione di un applicativo per la gestione del sistema contributivo della Stazione Sperimentale per l’Industria delle Pelli e delle materie concianti </t>
  </si>
  <si>
    <t>fornitura di un personal computer</t>
  </si>
  <si>
    <t>servizio clouding per gli applicativi della SSIP</t>
  </si>
  <si>
    <t xml:space="preserve">Canone annuo per Cisco Webex Suite EDU (acquisto minimo 25  licenze con tutte le funzionalità: Meetings, Events, Training) </t>
  </si>
  <si>
    <t>Fornitura di materiali per attività SINAPSI MISE</t>
  </si>
  <si>
    <t>Intervento di ripristino della funzionalità della parte spettrometro dello strumento Assorbimento Atomico Perkin Elmer AANALYST800</t>
  </si>
  <si>
    <t>Z45310271A</t>
  </si>
  <si>
    <t>ZE3314E268</t>
  </si>
  <si>
    <t>Z64314E27E</t>
  </si>
  <si>
    <t>ZA73149281</t>
  </si>
  <si>
    <t>Z5031BE152</t>
  </si>
  <si>
    <t>Z12317322A</t>
  </si>
  <si>
    <t>Z1031C9234</t>
  </si>
  <si>
    <t>ZCE31BE0F7</t>
  </si>
  <si>
    <t>Z6B325B3A8</t>
  </si>
  <si>
    <t>Z4831E4EBE</t>
  </si>
  <si>
    <t>Z0032561DF</t>
  </si>
  <si>
    <t>Z5B3236601</t>
  </si>
  <si>
    <t>Z443253F41</t>
  </si>
  <si>
    <t>Z48324E330</t>
  </si>
  <si>
    <t>Z4532561D7</t>
  </si>
  <si>
    <t>ZB732AAC33</t>
  </si>
  <si>
    <t>885882667A</t>
  </si>
  <si>
    <t>Z1B32AAC50</t>
  </si>
  <si>
    <t>Z1432AAC63</t>
  </si>
  <si>
    <t>Z2A32AAC6F</t>
  </si>
  <si>
    <t>Z2332AAC82</t>
  </si>
  <si>
    <t>Z3932AAC8E</t>
  </si>
  <si>
    <t>Affidamento ai sensi dell’art. 36 comma 2 lett. a) del D. Lgs 50/2016</t>
  </si>
  <si>
    <t>Affidamento, ai sensi dell’art. 36 comma 2 lett. a) del D.lgs. n. 50/2016</t>
  </si>
  <si>
    <t>affidamento diretto ai sensi dell’art. 36 comma 2 lett. a) del D.lgs. n. 50/2016</t>
  </si>
  <si>
    <t>affidamento, ai sensi dell’art. 36 comma 2 lett. a) del D. Lgs 50/2016</t>
  </si>
  <si>
    <t xml:space="preserve">affidamento diretto ai sensi dell’art. 1, comma 2, lett a) della L. n. 120/2020 </t>
  </si>
  <si>
    <t>ING. C. CORRADINI &amp; C. SRL</t>
  </si>
  <si>
    <t>dott. Antonio Perrucci</t>
  </si>
  <si>
    <t>Nippon Gases Industrial SRL</t>
  </si>
  <si>
    <t>Della Valle Broker</t>
  </si>
  <si>
    <t>Perkin Elmer Italia S.p.A.</t>
  </si>
  <si>
    <t>Waters SpA</t>
  </si>
  <si>
    <t>A.P.S. SRL</t>
  </si>
  <si>
    <t>TREE SRL</t>
  </si>
  <si>
    <t>Istituto Giordano S.p.A.</t>
  </si>
  <si>
    <t>Poste Italiane SpA</t>
  </si>
  <si>
    <t>De Franchis</t>
  </si>
  <si>
    <t xml:space="preserve">AIRLIQUIDE ITALIA SERVICE SRL </t>
  </si>
  <si>
    <t xml:space="preserve">SYSTEMS s.r.l. </t>
  </si>
  <si>
    <t>Cafasso e Figli spa</t>
  </si>
  <si>
    <t>Infocamere Società Consortile di Informatica delle Camere di Commercio Italiane per Azioni</t>
  </si>
  <si>
    <t>NKEY SRL</t>
  </si>
  <si>
    <t>PROTOM SPA</t>
  </si>
  <si>
    <t>Deltek srl</t>
  </si>
  <si>
    <t>Poste Italiane</t>
  </si>
  <si>
    <t>Biosystem
Blade Informatica
De Franchis
RCM Italia
Spydernet
Tecnomedit</t>
  </si>
  <si>
    <t>Studio Tributario e Societario - Deloitte Società tra Professionisti S.r.l.</t>
  </si>
  <si>
    <t>Affidamento diretto (Albo fornitori) ai sensi dell’art. 36 del D.lgs. n. 50/2016</t>
  </si>
  <si>
    <t>aggiornamento 30/09/2021</t>
  </si>
  <si>
    <t>Fortunitura Molino per la preparazione dei campioni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</si>
</sst>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[$€-410]\ * #,##0.00_-;\-[$€-410]\ * #,##0.00_-;_-[$€-410]\ * &quot;-&quot;??_-;_-@_-"/>
    <numFmt numFmtId="165" formatCode="dd/mm/yy;@"/>
    <numFmt numFmtId="166" formatCode="&quot;€&quot;\ #,##0.00"/>
    <numFmt numFmtId="167" formatCode="#,##0.00\ &quot;€&quot;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52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8"/>
      <color indexed="56"/>
      <name val="Cambria"/>
      <family val="2"/>
      <scheme val="maj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3">
    <xf numFmtId="0" fontId="0" fillId="0" borderId="0"/>
    <xf numFmtId="0" fontId="6" fillId="3" borderId="3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" fillId="5" borderId="0" applyNumberFormat="0" applyBorder="0" applyAlignment="0" applyProtection="0"/>
    <xf numFmtId="0" fontId="10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3" fillId="12" borderId="1" applyNumberFormat="0" applyAlignment="0" applyProtection="0"/>
    <xf numFmtId="0" fontId="14" fillId="0" borderId="6" applyNumberFormat="0" applyFill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24" borderId="0" applyNumberFormat="0" applyBorder="0" applyAlignment="0" applyProtection="0"/>
    <xf numFmtId="0" fontId="4" fillId="12" borderId="1" applyNumberFormat="0" applyAlignment="0" applyProtection="0"/>
    <xf numFmtId="0" fontId="15" fillId="2" borderId="0" applyNumberFormat="0" applyBorder="0" applyAlignment="0" applyProtection="0"/>
    <xf numFmtId="0" fontId="12" fillId="4" borderId="4" applyNumberFormat="0" applyFont="0" applyAlignment="0" applyProtection="0"/>
    <xf numFmtId="0" fontId="5" fillId="12" borderId="2" applyNumberFormat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9" fillId="0" borderId="10" applyNumberFormat="0" applyFill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  <xf numFmtId="43" fontId="1" fillId="0" borderId="0" applyFont="0" applyFill="0" applyBorder="0" applyAlignment="0" applyProtection="0"/>
  </cellStyleXfs>
  <cellXfs count="94">
    <xf numFmtId="0" fontId="0" fillId="0" borderId="0" xfId="0"/>
    <xf numFmtId="49" fontId="11" fillId="25" borderId="0" xfId="0" applyNumberFormat="1" applyFont="1" applyFill="1" applyAlignment="1">
      <alignment vertical="center" wrapText="1"/>
    </xf>
    <xf numFmtId="0" fontId="11" fillId="25" borderId="0" xfId="0" applyFont="1" applyFill="1" applyAlignment="1">
      <alignment vertical="center" wrapText="1"/>
    </xf>
    <xf numFmtId="49" fontId="23" fillId="25" borderId="5" xfId="0" applyNumberFormat="1" applyFont="1" applyFill="1" applyBorder="1" applyAlignment="1">
      <alignment vertical="center" wrapText="1"/>
    </xf>
    <xf numFmtId="49" fontId="11" fillId="25" borderId="5" xfId="0" applyNumberFormat="1" applyFont="1" applyFill="1" applyBorder="1" applyAlignment="1">
      <alignment vertical="center" wrapText="1"/>
    </xf>
    <xf numFmtId="0" fontId="11" fillId="25" borderId="5" xfId="0" applyFont="1" applyFill="1" applyBorder="1" applyAlignment="1">
      <alignment vertical="center"/>
    </xf>
    <xf numFmtId="0" fontId="11" fillId="25" borderId="0" xfId="0" applyFont="1" applyFill="1" applyAlignment="1">
      <alignment vertical="center"/>
    </xf>
    <xf numFmtId="166" fontId="11" fillId="25" borderId="5" xfId="0" applyNumberFormat="1" applyFont="1" applyFill="1" applyBorder="1" applyAlignment="1">
      <alignment vertical="center" wrapText="1"/>
    </xf>
    <xf numFmtId="0" fontId="11" fillId="25" borderId="5" xfId="0" applyFont="1" applyFill="1" applyBorder="1" applyAlignment="1">
      <alignment vertical="center" wrapText="1"/>
    </xf>
    <xf numFmtId="166" fontId="24" fillId="25" borderId="5" xfId="0" applyNumberFormat="1" applyFont="1" applyFill="1" applyBorder="1" applyAlignment="1">
      <alignment vertical="center" wrapText="1"/>
    </xf>
    <xf numFmtId="0" fontId="11" fillId="25" borderId="5" xfId="0" applyNumberFormat="1" applyFont="1" applyFill="1" applyBorder="1" applyAlignment="1">
      <alignment vertical="center" wrapText="1"/>
    </xf>
    <xf numFmtId="4" fontId="11" fillId="25" borderId="5" xfId="0" applyNumberFormat="1" applyFont="1" applyFill="1" applyBorder="1" applyAlignment="1">
      <alignment vertical="center" wrapText="1"/>
    </xf>
    <xf numFmtId="0" fontId="25" fillId="25" borderId="5" xfId="0" applyFont="1" applyFill="1" applyBorder="1" applyAlignment="1">
      <alignment vertical="center" wrapText="1"/>
    </xf>
    <xf numFmtId="166" fontId="11" fillId="25" borderId="0" xfId="0" applyNumberFormat="1" applyFont="1" applyFill="1" applyAlignment="1">
      <alignment vertical="center" wrapText="1"/>
    </xf>
    <xf numFmtId="0" fontId="22" fillId="25" borderId="0" xfId="0" applyFont="1" applyFill="1" applyAlignment="1">
      <alignment vertical="center"/>
    </xf>
    <xf numFmtId="165" fontId="11" fillId="25" borderId="5" xfId="0" applyNumberFormat="1" applyFont="1" applyFill="1" applyBorder="1" applyAlignment="1">
      <alignment vertical="center" wrapText="1"/>
    </xf>
    <xf numFmtId="0" fontId="23" fillId="25" borderId="5" xfId="0" applyFont="1" applyFill="1" applyBorder="1" applyAlignment="1">
      <alignment vertical="center" wrapText="1"/>
    </xf>
    <xf numFmtId="0" fontId="11" fillId="25" borderId="0" xfId="0" applyNumberFormat="1" applyFont="1" applyFill="1" applyAlignment="1">
      <alignment vertical="center" wrapText="1"/>
    </xf>
    <xf numFmtId="4" fontId="11" fillId="25" borderId="0" xfId="0" applyNumberFormat="1" applyFont="1" applyFill="1" applyAlignment="1">
      <alignment vertical="center" wrapText="1"/>
    </xf>
    <xf numFmtId="164" fontId="24" fillId="25" borderId="0" xfId="0" applyNumberFormat="1" applyFont="1" applyFill="1" applyAlignment="1">
      <alignment vertical="center" wrapText="1"/>
    </xf>
    <xf numFmtId="165" fontId="11" fillId="25" borderId="0" xfId="0" applyNumberFormat="1" applyFont="1" applyFill="1" applyAlignment="1">
      <alignment vertical="center" wrapText="1"/>
    </xf>
    <xf numFmtId="49" fontId="26" fillId="25" borderId="5" xfId="0" applyNumberFormat="1" applyFont="1" applyFill="1" applyBorder="1" applyAlignment="1">
      <alignment vertical="center" wrapText="1"/>
    </xf>
    <xf numFmtId="49" fontId="27" fillId="25" borderId="5" xfId="0" applyNumberFormat="1" applyFont="1" applyFill="1" applyBorder="1" applyAlignment="1">
      <alignment vertical="center" wrapText="1"/>
    </xf>
    <xf numFmtId="0" fontId="26" fillId="25" borderId="5" xfId="0" applyFont="1" applyFill="1" applyBorder="1" applyAlignment="1">
      <alignment vertical="center" wrapText="1"/>
    </xf>
    <xf numFmtId="4" fontId="28" fillId="25" borderId="5" xfId="0" applyNumberFormat="1" applyFont="1" applyFill="1" applyBorder="1" applyAlignment="1">
      <alignment vertical="center" wrapText="1"/>
    </xf>
    <xf numFmtId="165" fontId="27" fillId="25" borderId="5" xfId="0" applyNumberFormat="1" applyFont="1" applyFill="1" applyBorder="1" applyAlignment="1">
      <alignment vertical="center" wrapText="1"/>
    </xf>
    <xf numFmtId="166" fontId="26" fillId="25" borderId="5" xfId="0" applyNumberFormat="1" applyFont="1" applyFill="1" applyBorder="1" applyAlignment="1">
      <alignment vertical="center" wrapText="1"/>
    </xf>
    <xf numFmtId="0" fontId="29" fillId="25" borderId="5" xfId="0" applyFont="1" applyFill="1" applyBorder="1" applyAlignment="1">
      <alignment vertical="center"/>
    </xf>
    <xf numFmtId="49" fontId="30" fillId="25" borderId="5" xfId="0" applyNumberFormat="1" applyFont="1" applyFill="1" applyBorder="1" applyAlignment="1">
      <alignment vertical="center" wrapText="1"/>
    </xf>
    <xf numFmtId="49" fontId="31" fillId="25" borderId="5" xfId="0" applyNumberFormat="1" applyFont="1" applyFill="1" applyBorder="1" applyAlignment="1">
      <alignment vertical="center" wrapText="1"/>
    </xf>
    <xf numFmtId="0" fontId="29" fillId="25" borderId="5" xfId="0" applyFont="1" applyFill="1" applyBorder="1" applyAlignment="1">
      <alignment vertical="center" wrapText="1"/>
    </xf>
    <xf numFmtId="167" fontId="29" fillId="25" borderId="5" xfId="42" applyNumberFormat="1" applyFont="1" applyFill="1" applyBorder="1" applyAlignment="1">
      <alignment vertical="center"/>
    </xf>
    <xf numFmtId="14" fontId="29" fillId="25" borderId="5" xfId="0" applyNumberFormat="1" applyFont="1" applyFill="1" applyBorder="1" applyAlignment="1">
      <alignment vertical="center" wrapText="1"/>
    </xf>
    <xf numFmtId="14" fontId="31" fillId="25" borderId="5" xfId="0" applyNumberFormat="1" applyFont="1" applyFill="1" applyBorder="1" applyAlignment="1">
      <alignment vertical="center"/>
    </xf>
    <xf numFmtId="166" fontId="30" fillId="25" borderId="5" xfId="0" applyNumberFormat="1" applyFont="1" applyFill="1" applyBorder="1" applyAlignment="1">
      <alignment vertical="center" wrapText="1"/>
    </xf>
    <xf numFmtId="0" fontId="29" fillId="25" borderId="5" xfId="0" quotePrefix="1" applyFont="1" applyFill="1" applyBorder="1" applyAlignment="1">
      <alignment vertical="center"/>
    </xf>
    <xf numFmtId="0" fontId="31" fillId="25" borderId="0" xfId="0" applyNumberFormat="1" applyFont="1" applyFill="1" applyAlignment="1">
      <alignment vertical="center" wrapText="1"/>
    </xf>
    <xf numFmtId="14" fontId="29" fillId="25" borderId="5" xfId="0" applyNumberFormat="1" applyFont="1" applyFill="1" applyBorder="1" applyAlignment="1">
      <alignment vertical="center"/>
    </xf>
    <xf numFmtId="166" fontId="31" fillId="25" borderId="5" xfId="0" applyNumberFormat="1" applyFont="1" applyFill="1" applyBorder="1" applyAlignment="1">
      <alignment vertical="center" wrapText="1"/>
    </xf>
    <xf numFmtId="165" fontId="31" fillId="25" borderId="5" xfId="0" applyNumberFormat="1" applyFont="1" applyFill="1" applyBorder="1" applyAlignment="1">
      <alignment vertical="center" wrapText="1"/>
    </xf>
    <xf numFmtId="0" fontId="31" fillId="25" borderId="5" xfId="0" applyFont="1" applyFill="1" applyBorder="1" applyAlignment="1">
      <alignment vertical="center" wrapText="1"/>
    </xf>
    <xf numFmtId="0" fontId="31" fillId="25" borderId="5" xfId="0" applyNumberFormat="1" applyFont="1" applyFill="1" applyBorder="1" applyAlignment="1">
      <alignment vertical="center" wrapText="1"/>
    </xf>
    <xf numFmtId="166" fontId="29" fillId="25" borderId="5" xfId="0" applyNumberFormat="1" applyFont="1" applyFill="1" applyBorder="1" applyAlignment="1">
      <alignment vertical="center" wrapText="1"/>
    </xf>
    <xf numFmtId="4" fontId="31" fillId="25" borderId="5" xfId="0" applyNumberFormat="1" applyFont="1" applyFill="1" applyBorder="1" applyAlignment="1">
      <alignment vertical="center" wrapText="1"/>
    </xf>
    <xf numFmtId="0" fontId="31" fillId="25" borderId="5" xfId="0" applyFont="1" applyFill="1" applyBorder="1" applyAlignment="1">
      <alignment vertical="center"/>
    </xf>
    <xf numFmtId="166" fontId="30" fillId="0" borderId="5" xfId="0" applyNumberFormat="1" applyFont="1" applyFill="1" applyBorder="1" applyAlignment="1">
      <alignment vertical="center" wrapText="1"/>
    </xf>
    <xf numFmtId="166" fontId="31" fillId="0" borderId="5" xfId="0" applyNumberFormat="1" applyFont="1" applyFill="1" applyBorder="1" applyAlignment="1">
      <alignment vertical="center" wrapText="1"/>
    </xf>
    <xf numFmtId="14" fontId="31" fillId="25" borderId="5" xfId="0" applyNumberFormat="1" applyFont="1" applyFill="1" applyBorder="1" applyAlignment="1">
      <alignment vertical="center" wrapText="1"/>
    </xf>
    <xf numFmtId="0" fontId="31" fillId="25" borderId="0" xfId="0" applyFont="1" applyFill="1" applyAlignment="1">
      <alignment vertical="center"/>
    </xf>
    <xf numFmtId="0" fontId="27" fillId="25" borderId="0" xfId="0" applyFont="1" applyFill="1" applyAlignment="1">
      <alignment vertical="center"/>
    </xf>
    <xf numFmtId="0" fontId="29" fillId="25" borderId="5" xfId="0" applyFont="1" applyFill="1" applyBorder="1" applyAlignment="1">
      <alignment vertical="top" wrapText="1"/>
    </xf>
    <xf numFmtId="49" fontId="31" fillId="25" borderId="0" xfId="0" applyNumberFormat="1" applyFont="1" applyFill="1" applyBorder="1" applyAlignment="1">
      <alignment vertical="center" wrapText="1"/>
    </xf>
    <xf numFmtId="0" fontId="30" fillId="25" borderId="5" xfId="0" applyFont="1" applyFill="1" applyBorder="1" applyAlignment="1">
      <alignment vertical="center" wrapText="1"/>
    </xf>
    <xf numFmtId="49" fontId="31" fillId="25" borderId="0" xfId="0" applyNumberFormat="1" applyFont="1" applyFill="1" applyAlignment="1">
      <alignment vertical="center" wrapText="1"/>
    </xf>
    <xf numFmtId="0" fontId="31" fillId="25" borderId="0" xfId="0" applyFont="1" applyFill="1" applyAlignment="1">
      <alignment vertical="center" wrapText="1"/>
    </xf>
    <xf numFmtId="4" fontId="31" fillId="25" borderId="0" xfId="0" applyNumberFormat="1" applyFont="1" applyFill="1" applyAlignment="1">
      <alignment vertical="center" wrapText="1"/>
    </xf>
    <xf numFmtId="164" fontId="29" fillId="25" borderId="0" xfId="0" applyNumberFormat="1" applyFont="1" applyFill="1" applyAlignment="1">
      <alignment vertical="center" wrapText="1"/>
    </xf>
    <xf numFmtId="165" fontId="31" fillId="25" borderId="0" xfId="0" applyNumberFormat="1" applyFont="1" applyFill="1" applyAlignment="1">
      <alignment vertical="center" wrapText="1"/>
    </xf>
    <xf numFmtId="166" fontId="31" fillId="25" borderId="0" xfId="0" applyNumberFormat="1" applyFont="1" applyFill="1" applyAlignment="1">
      <alignment vertical="center" wrapText="1"/>
    </xf>
    <xf numFmtId="0" fontId="21" fillId="25" borderId="0" xfId="0" applyFont="1" applyFill="1" applyAlignment="1">
      <alignment vertical="center"/>
    </xf>
    <xf numFmtId="0" fontId="29" fillId="25" borderId="5" xfId="0" applyFont="1" applyFill="1" applyBorder="1" applyAlignment="1">
      <alignment vertical="top"/>
    </xf>
    <xf numFmtId="14" fontId="29" fillId="26" borderId="5" xfId="0" applyNumberFormat="1" applyFont="1" applyFill="1" applyBorder="1" applyAlignment="1">
      <alignment vertical="center" wrapText="1"/>
    </xf>
    <xf numFmtId="14" fontId="29" fillId="26" borderId="5" xfId="0" applyNumberFormat="1" applyFont="1" applyFill="1" applyBorder="1" applyAlignment="1">
      <alignment vertical="center"/>
    </xf>
    <xf numFmtId="14" fontId="31" fillId="26" borderId="5" xfId="0" applyNumberFormat="1" applyFont="1" applyFill="1" applyBorder="1" applyAlignment="1">
      <alignment vertical="center"/>
    </xf>
    <xf numFmtId="0" fontId="29" fillId="27" borderId="5" xfId="0" applyFont="1" applyFill="1" applyBorder="1" applyAlignment="1">
      <alignment vertical="center"/>
    </xf>
    <xf numFmtId="49" fontId="30" fillId="27" borderId="5" xfId="0" applyNumberFormat="1" applyFont="1" applyFill="1" applyBorder="1" applyAlignment="1">
      <alignment vertical="center" wrapText="1"/>
    </xf>
    <xf numFmtId="49" fontId="31" fillId="27" borderId="5" xfId="0" applyNumberFormat="1" applyFont="1" applyFill="1" applyBorder="1" applyAlignment="1">
      <alignment vertical="center" wrapText="1"/>
    </xf>
    <xf numFmtId="0" fontId="29" fillId="27" borderId="5" xfId="0" applyFont="1" applyFill="1" applyBorder="1" applyAlignment="1">
      <alignment vertical="center" wrapText="1"/>
    </xf>
    <xf numFmtId="167" fontId="29" fillId="27" borderId="5" xfId="42" applyNumberFormat="1" applyFont="1" applyFill="1" applyBorder="1" applyAlignment="1">
      <alignment vertical="center"/>
    </xf>
    <xf numFmtId="14" fontId="29" fillId="27" borderId="5" xfId="0" applyNumberFormat="1" applyFont="1" applyFill="1" applyBorder="1" applyAlignment="1">
      <alignment vertical="center" wrapText="1"/>
    </xf>
    <xf numFmtId="14" fontId="31" fillId="27" borderId="5" xfId="0" applyNumberFormat="1" applyFont="1" applyFill="1" applyBorder="1" applyAlignment="1">
      <alignment vertical="center"/>
    </xf>
    <xf numFmtId="166" fontId="30" fillId="27" borderId="5" xfId="0" applyNumberFormat="1" applyFont="1" applyFill="1" applyBorder="1" applyAlignment="1">
      <alignment vertical="center" wrapText="1"/>
    </xf>
    <xf numFmtId="14" fontId="29" fillId="27" borderId="5" xfId="0" applyNumberFormat="1" applyFont="1" applyFill="1" applyBorder="1" applyAlignment="1">
      <alignment vertical="center"/>
    </xf>
    <xf numFmtId="165" fontId="31" fillId="27" borderId="5" xfId="0" applyNumberFormat="1" applyFont="1" applyFill="1" applyBorder="1" applyAlignment="1">
      <alignment vertical="center" wrapText="1"/>
    </xf>
    <xf numFmtId="0" fontId="31" fillId="27" borderId="5" xfId="0" applyFont="1" applyFill="1" applyBorder="1" applyAlignment="1">
      <alignment vertical="center" wrapText="1"/>
    </xf>
    <xf numFmtId="0" fontId="31" fillId="27" borderId="5" xfId="0" applyNumberFormat="1" applyFont="1" applyFill="1" applyBorder="1" applyAlignment="1">
      <alignment vertical="center" wrapText="1"/>
    </xf>
    <xf numFmtId="166" fontId="29" fillId="27" borderId="5" xfId="0" applyNumberFormat="1" applyFont="1" applyFill="1" applyBorder="1" applyAlignment="1">
      <alignment vertical="center" wrapText="1"/>
    </xf>
    <xf numFmtId="166" fontId="31" fillId="27" borderId="5" xfId="0" applyNumberFormat="1" applyFont="1" applyFill="1" applyBorder="1" applyAlignment="1">
      <alignment vertical="center" wrapText="1"/>
    </xf>
    <xf numFmtId="4" fontId="31" fillId="27" borderId="5" xfId="0" applyNumberFormat="1" applyFont="1" applyFill="1" applyBorder="1" applyAlignment="1">
      <alignment vertical="center" wrapText="1"/>
    </xf>
    <xf numFmtId="0" fontId="33" fillId="25" borderId="0" xfId="0" applyFont="1" applyFill="1" applyAlignment="1">
      <alignment vertical="center"/>
    </xf>
    <xf numFmtId="49" fontId="33" fillId="25" borderId="0" xfId="0" applyNumberFormat="1" applyFont="1" applyFill="1" applyBorder="1" applyAlignment="1">
      <alignment vertical="center" wrapText="1"/>
    </xf>
    <xf numFmtId="14" fontId="31" fillId="27" borderId="5" xfId="0" applyNumberFormat="1" applyFont="1" applyFill="1" applyBorder="1" applyAlignment="1">
      <alignment vertical="center" wrapText="1"/>
    </xf>
    <xf numFmtId="0" fontId="30" fillId="27" borderId="5" xfId="0" applyFont="1" applyFill="1" applyBorder="1" applyAlignment="1">
      <alignment vertical="center" wrapText="1"/>
    </xf>
    <xf numFmtId="166" fontId="26" fillId="27" borderId="5" xfId="0" applyNumberFormat="1" applyFont="1" applyFill="1" applyBorder="1" applyAlignment="1">
      <alignment vertical="center" wrapText="1"/>
    </xf>
    <xf numFmtId="49" fontId="31" fillId="27" borderId="5" xfId="0" quotePrefix="1" applyNumberFormat="1" applyFont="1" applyFill="1" applyBorder="1" applyAlignment="1">
      <alignment vertical="center" wrapText="1"/>
    </xf>
    <xf numFmtId="0" fontId="30" fillId="27" borderId="5" xfId="0" quotePrefix="1" applyFont="1" applyFill="1" applyBorder="1" applyAlignment="1">
      <alignment vertical="center" wrapText="1"/>
    </xf>
    <xf numFmtId="0" fontId="11" fillId="27" borderId="5" xfId="0" applyFont="1" applyFill="1" applyBorder="1" applyAlignment="1">
      <alignment vertical="center"/>
    </xf>
    <xf numFmtId="164" fontId="31" fillId="27" borderId="5" xfId="0" applyNumberFormat="1" applyFont="1" applyFill="1" applyBorder="1" applyAlignment="1">
      <alignment vertical="center" wrapText="1"/>
    </xf>
    <xf numFmtId="167" fontId="29" fillId="25" borderId="5" xfId="42" applyNumberFormat="1" applyFont="1" applyFill="1" applyBorder="1" applyAlignment="1">
      <alignment vertical="top"/>
    </xf>
    <xf numFmtId="0" fontId="29" fillId="25" borderId="5" xfId="0" applyFont="1" applyFill="1" applyBorder="1" applyAlignment="1">
      <alignment horizontal="left" vertical="top" wrapText="1"/>
    </xf>
    <xf numFmtId="49" fontId="20" fillId="25" borderId="0" xfId="0" applyNumberFormat="1" applyFont="1" applyFill="1" applyBorder="1" applyAlignment="1">
      <alignment horizontal="center" vertical="center" wrapText="1"/>
    </xf>
    <xf numFmtId="49" fontId="21" fillId="25" borderId="0" xfId="0" applyNumberFormat="1" applyFont="1" applyFill="1" applyBorder="1" applyAlignment="1">
      <alignment horizontal="center" vertical="center" wrapText="1"/>
    </xf>
    <xf numFmtId="49" fontId="32" fillId="25" borderId="0" xfId="0" applyNumberFormat="1" applyFont="1" applyFill="1" applyBorder="1" applyAlignment="1">
      <alignment horizontal="center" vertical="center" wrapText="1"/>
    </xf>
    <xf numFmtId="49" fontId="34" fillId="25" borderId="0" xfId="0" applyNumberFormat="1" applyFont="1" applyFill="1" applyBorder="1" applyAlignment="1">
      <alignment horizontal="center" vertical="center" wrapText="1"/>
    </xf>
  </cellXfs>
  <cellStyles count="43">
    <cellStyle name="20% - Colore 1 2" xfId="7" xr:uid="{00000000-0005-0000-0000-000000000000}"/>
    <cellStyle name="20% - Colore 2 2" xfId="8" xr:uid="{00000000-0005-0000-0000-000001000000}"/>
    <cellStyle name="20% - Colore 3 2" xfId="9" xr:uid="{00000000-0005-0000-0000-000002000000}"/>
    <cellStyle name="20% - Colore 4 2" xfId="10" xr:uid="{00000000-0005-0000-0000-000003000000}"/>
    <cellStyle name="20% - Colore 5" xfId="6" builtinId="46" customBuiltin="1"/>
    <cellStyle name="20% - Colore 6 2" xfId="11" xr:uid="{00000000-0005-0000-0000-000005000000}"/>
    <cellStyle name="40% - Colore 1 2" xfId="12" xr:uid="{00000000-0005-0000-0000-000006000000}"/>
    <cellStyle name="40% - Colore 2" xfId="4" builtinId="35" customBuiltin="1"/>
    <cellStyle name="40% - Colore 3 2" xfId="13" xr:uid="{00000000-0005-0000-0000-000008000000}"/>
    <cellStyle name="40% - Colore 4 2" xfId="14" xr:uid="{00000000-0005-0000-0000-000009000000}"/>
    <cellStyle name="40% - Colore 5 2" xfId="15" xr:uid="{00000000-0005-0000-0000-00000A000000}"/>
    <cellStyle name="40% - Colore 6 2" xfId="16" xr:uid="{00000000-0005-0000-0000-00000B000000}"/>
    <cellStyle name="60% - Colore 1 2" xfId="17" xr:uid="{00000000-0005-0000-0000-00000C000000}"/>
    <cellStyle name="60% - Colore 2 2" xfId="18" xr:uid="{00000000-0005-0000-0000-00000D000000}"/>
    <cellStyle name="60% - Colore 3 2" xfId="19" xr:uid="{00000000-0005-0000-0000-00000E000000}"/>
    <cellStyle name="60% - Colore 4 2" xfId="20" xr:uid="{00000000-0005-0000-0000-00000F000000}"/>
    <cellStyle name="60% - Colore 5 2" xfId="21" xr:uid="{00000000-0005-0000-0000-000010000000}"/>
    <cellStyle name="60% - Colore 6 2" xfId="22" xr:uid="{00000000-0005-0000-0000-000011000000}"/>
    <cellStyle name="Calcolo 2" xfId="23" xr:uid="{00000000-0005-0000-0000-000012000000}"/>
    <cellStyle name="Cella collegata 2" xfId="24" xr:uid="{00000000-0005-0000-0000-000013000000}"/>
    <cellStyle name="Cella da controllare" xfId="1" builtinId="23" customBuiltin="1"/>
    <cellStyle name="Colore 1 2" xfId="25" xr:uid="{00000000-0005-0000-0000-000015000000}"/>
    <cellStyle name="Colore 2 2" xfId="26" xr:uid="{00000000-0005-0000-0000-000016000000}"/>
    <cellStyle name="Colore 3 2" xfId="27" xr:uid="{00000000-0005-0000-0000-000017000000}"/>
    <cellStyle name="Colore 4 2" xfId="28" xr:uid="{00000000-0005-0000-0000-000018000000}"/>
    <cellStyle name="Colore 5" xfId="5" builtinId="45" customBuiltin="1"/>
    <cellStyle name="Colore 6 2" xfId="29" xr:uid="{00000000-0005-0000-0000-00001A000000}"/>
    <cellStyle name="Input 2" xfId="30" xr:uid="{00000000-0005-0000-0000-00001B000000}"/>
    <cellStyle name="Migliaia" xfId="42" builtinId="3"/>
    <cellStyle name="Neutrale 2" xfId="31" xr:uid="{00000000-0005-0000-0000-00001C000000}"/>
    <cellStyle name="Normale" xfId="0" builtinId="0"/>
    <cellStyle name="Nota 2" xfId="32" xr:uid="{00000000-0005-0000-0000-00001E000000}"/>
    <cellStyle name="Output 2" xfId="33" xr:uid="{00000000-0005-0000-0000-00001F000000}"/>
    <cellStyle name="Testo avviso" xfId="2" builtinId="11" customBuiltin="1"/>
    <cellStyle name="Testo descrittivo" xfId="3" builtinId="53" customBuiltin="1"/>
    <cellStyle name="Titolo 1 2" xfId="35" xr:uid="{00000000-0005-0000-0000-000022000000}"/>
    <cellStyle name="Titolo 2 2" xfId="36" xr:uid="{00000000-0005-0000-0000-000023000000}"/>
    <cellStyle name="Titolo 3 2" xfId="37" xr:uid="{00000000-0005-0000-0000-000024000000}"/>
    <cellStyle name="Titolo 4 2" xfId="38" xr:uid="{00000000-0005-0000-0000-000025000000}"/>
    <cellStyle name="Titolo 5" xfId="34" xr:uid="{00000000-0005-0000-0000-000026000000}"/>
    <cellStyle name="Totale 2" xfId="39" xr:uid="{00000000-0005-0000-0000-000027000000}"/>
    <cellStyle name="Valore non valido 2" xfId="40" xr:uid="{00000000-0005-0000-0000-000028000000}"/>
    <cellStyle name="Valore valido 2" xfId="41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82"/>
  <sheetViews>
    <sheetView zoomScale="70" zoomScaleNormal="70" workbookViewId="0">
      <selection activeCell="F10" sqref="F10"/>
    </sheetView>
  </sheetViews>
  <sheetFormatPr defaultColWidth="33.5703125" defaultRowHeight="12.75" x14ac:dyDescent="0.25"/>
  <cols>
    <col min="1" max="1" width="14.5703125" style="1" customWidth="1"/>
    <col min="2" max="2" width="19.7109375" style="1" customWidth="1"/>
    <col min="3" max="3" width="30.140625" style="2" customWidth="1"/>
    <col min="4" max="4" width="32.7109375" style="2" bestFit="1" customWidth="1"/>
    <col min="5" max="5" width="22" style="2" customWidth="1"/>
    <col min="6" max="6" width="36" style="17" customWidth="1"/>
    <col min="7" max="7" width="47.85546875" style="18" customWidth="1"/>
    <col min="8" max="8" width="13.5703125" style="19" customWidth="1"/>
    <col min="9" max="10" width="12.85546875" style="20" bestFit="1" customWidth="1"/>
    <col min="11" max="11" width="12.85546875" style="13" customWidth="1"/>
    <col min="12" max="12" width="33.5703125" style="79"/>
    <col min="13" max="13" width="33.5703125" style="6"/>
    <col min="14" max="14" width="11.7109375" style="6" customWidth="1"/>
    <col min="15" max="16384" width="33.5703125" style="6"/>
  </cols>
  <sheetData>
    <row r="1" spans="1:12" ht="31.5" x14ac:dyDescent="0.25">
      <c r="A1" s="90" t="s">
        <v>11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2" ht="28.5" x14ac:dyDescent="0.25">
      <c r="A2" s="91" t="s">
        <v>47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2" s="14" customFormat="1" ht="63" x14ac:dyDescent="0.25">
      <c r="A3" s="21" t="s">
        <v>1</v>
      </c>
      <c r="B3" s="21" t="s">
        <v>4</v>
      </c>
      <c r="C3" s="22" t="s">
        <v>5</v>
      </c>
      <c r="D3" s="22" t="s">
        <v>2</v>
      </c>
      <c r="E3" s="23" t="s">
        <v>3</v>
      </c>
      <c r="F3" s="22" t="s">
        <v>6</v>
      </c>
      <c r="G3" s="22" t="s">
        <v>0</v>
      </c>
      <c r="H3" s="24" t="s">
        <v>7</v>
      </c>
      <c r="I3" s="25" t="s">
        <v>8</v>
      </c>
      <c r="J3" s="25" t="s">
        <v>9</v>
      </c>
      <c r="K3" s="26" t="s">
        <v>10</v>
      </c>
      <c r="L3" s="79"/>
    </row>
    <row r="4" spans="1:12" s="14" customFormat="1" ht="47.25" x14ac:dyDescent="0.25">
      <c r="A4" s="65"/>
      <c r="B4" s="65" t="s">
        <v>45</v>
      </c>
      <c r="C4" s="66" t="s">
        <v>46</v>
      </c>
      <c r="D4" s="66" t="s">
        <v>186</v>
      </c>
      <c r="E4" s="85" t="s">
        <v>188</v>
      </c>
      <c r="F4" s="84" t="s">
        <v>188</v>
      </c>
      <c r="G4" s="66" t="s">
        <v>187</v>
      </c>
      <c r="H4" s="68">
        <f>468.41*48</f>
        <v>22483.68</v>
      </c>
      <c r="I4" s="72">
        <v>42997</v>
      </c>
      <c r="J4" s="72">
        <v>44457</v>
      </c>
      <c r="K4" s="83"/>
      <c r="L4" s="79" t="s">
        <v>161</v>
      </c>
    </row>
    <row r="5" spans="1:12" s="14" customFormat="1" ht="47.25" x14ac:dyDescent="0.25">
      <c r="A5" s="65"/>
      <c r="B5" s="65" t="s">
        <v>45</v>
      </c>
      <c r="C5" s="66" t="s">
        <v>46</v>
      </c>
      <c r="D5" s="66" t="s">
        <v>189</v>
      </c>
      <c r="E5" s="67" t="s">
        <v>44</v>
      </c>
      <c r="F5" s="66" t="s">
        <v>190</v>
      </c>
      <c r="G5" s="66" t="s">
        <v>190</v>
      </c>
      <c r="H5" s="68">
        <f>496.37*36</f>
        <v>17869.32</v>
      </c>
      <c r="I5" s="72">
        <v>43440</v>
      </c>
      <c r="J5" s="72">
        <v>44562</v>
      </c>
      <c r="K5" s="83"/>
      <c r="L5" s="79" t="s">
        <v>161</v>
      </c>
    </row>
    <row r="6" spans="1:12" s="14" customFormat="1" ht="47.25" x14ac:dyDescent="0.25">
      <c r="A6" s="65"/>
      <c r="B6" s="65" t="s">
        <v>45</v>
      </c>
      <c r="C6" s="66" t="s">
        <v>46</v>
      </c>
      <c r="D6" s="66" t="s">
        <v>191</v>
      </c>
      <c r="E6" s="67" t="s">
        <v>44</v>
      </c>
      <c r="F6" s="66" t="s">
        <v>190</v>
      </c>
      <c r="G6" s="66" t="s">
        <v>190</v>
      </c>
      <c r="H6" s="68">
        <f>778.59*36</f>
        <v>28029.24</v>
      </c>
      <c r="I6" s="72">
        <v>43421</v>
      </c>
      <c r="J6" s="72">
        <v>44531</v>
      </c>
      <c r="K6" s="83"/>
      <c r="L6" s="79" t="s">
        <v>161</v>
      </c>
    </row>
    <row r="7" spans="1:12" s="14" customFormat="1" ht="173.25" x14ac:dyDescent="0.25">
      <c r="A7" s="65" t="s">
        <v>167</v>
      </c>
      <c r="B7" s="65" t="s">
        <v>45</v>
      </c>
      <c r="C7" s="66" t="s">
        <v>46</v>
      </c>
      <c r="D7" s="66" t="s">
        <v>168</v>
      </c>
      <c r="E7" s="82" t="s">
        <v>17</v>
      </c>
      <c r="F7" s="66" t="s">
        <v>170</v>
      </c>
      <c r="G7" s="66" t="s">
        <v>169</v>
      </c>
      <c r="H7" s="68">
        <v>19114.2</v>
      </c>
      <c r="I7" s="72">
        <v>43707</v>
      </c>
      <c r="J7" s="72">
        <v>44438</v>
      </c>
      <c r="K7" s="83"/>
      <c r="L7" s="79" t="s">
        <v>165</v>
      </c>
    </row>
    <row r="8" spans="1:12" s="14" customFormat="1" ht="47.25" x14ac:dyDescent="0.25">
      <c r="A8" s="65" t="s">
        <v>171</v>
      </c>
      <c r="B8" s="65" t="s">
        <v>45</v>
      </c>
      <c r="C8" s="66" t="s">
        <v>46</v>
      </c>
      <c r="D8" s="66" t="s">
        <v>172</v>
      </c>
      <c r="E8" s="67" t="s">
        <v>44</v>
      </c>
      <c r="F8" s="66" t="s">
        <v>173</v>
      </c>
      <c r="G8" s="66" t="s">
        <v>173</v>
      </c>
      <c r="H8" s="68">
        <v>25000</v>
      </c>
      <c r="I8" s="72">
        <v>43644</v>
      </c>
      <c r="J8" s="72">
        <v>44561</v>
      </c>
      <c r="K8" s="83"/>
      <c r="L8" s="79" t="s">
        <v>164</v>
      </c>
    </row>
    <row r="9" spans="1:12" s="14" customFormat="1" ht="47.25" x14ac:dyDescent="0.25">
      <c r="A9" s="65" t="s">
        <v>175</v>
      </c>
      <c r="B9" s="65" t="s">
        <v>45</v>
      </c>
      <c r="C9" s="66" t="s">
        <v>46</v>
      </c>
      <c r="D9" s="66" t="s">
        <v>176</v>
      </c>
      <c r="E9" s="67" t="s">
        <v>44</v>
      </c>
      <c r="F9" s="66" t="s">
        <v>174</v>
      </c>
      <c r="G9" s="66" t="s">
        <v>174</v>
      </c>
      <c r="H9" s="68">
        <v>34650</v>
      </c>
      <c r="I9" s="72">
        <v>43720</v>
      </c>
      <c r="J9" s="72">
        <v>44377</v>
      </c>
      <c r="K9" s="83"/>
      <c r="L9" s="79" t="s">
        <v>180</v>
      </c>
    </row>
    <row r="10" spans="1:12" s="14" customFormat="1" ht="47.25" x14ac:dyDescent="0.25">
      <c r="A10" s="65" t="s">
        <v>178</v>
      </c>
      <c r="B10" s="65" t="s">
        <v>45</v>
      </c>
      <c r="C10" s="66" t="s">
        <v>46</v>
      </c>
      <c r="D10" s="66" t="s">
        <v>177</v>
      </c>
      <c r="E10" s="67" t="s">
        <v>44</v>
      </c>
      <c r="F10" s="66" t="s">
        <v>179</v>
      </c>
      <c r="G10" s="66" t="s">
        <v>179</v>
      </c>
      <c r="H10" s="68">
        <v>1400</v>
      </c>
      <c r="I10" s="72">
        <v>43831</v>
      </c>
      <c r="J10" s="72">
        <v>44926</v>
      </c>
      <c r="K10" s="83"/>
      <c r="L10" s="79" t="s">
        <v>181</v>
      </c>
    </row>
    <row r="11" spans="1:12" ht="63" x14ac:dyDescent="0.25">
      <c r="A11" s="64" t="s">
        <v>13</v>
      </c>
      <c r="B11" s="65" t="s">
        <v>45</v>
      </c>
      <c r="C11" s="66" t="s">
        <v>46</v>
      </c>
      <c r="D11" s="67" t="s">
        <v>12</v>
      </c>
      <c r="E11" s="67" t="s">
        <v>17</v>
      </c>
      <c r="F11" s="67" t="s">
        <v>33</v>
      </c>
      <c r="G11" s="64" t="s">
        <v>42</v>
      </c>
      <c r="H11" s="68">
        <v>2310</v>
      </c>
      <c r="I11" s="69">
        <v>43860</v>
      </c>
      <c r="J11" s="70">
        <v>44591</v>
      </c>
      <c r="K11" s="71">
        <v>0</v>
      </c>
      <c r="L11" s="79" t="s">
        <v>161</v>
      </c>
    </row>
    <row r="12" spans="1:12" ht="47.25" x14ac:dyDescent="0.25">
      <c r="A12" s="35" t="s">
        <v>15</v>
      </c>
      <c r="B12" s="28" t="s">
        <v>45</v>
      </c>
      <c r="C12" s="29" t="s">
        <v>46</v>
      </c>
      <c r="D12" s="30" t="s">
        <v>14</v>
      </c>
      <c r="E12" s="30" t="s">
        <v>44</v>
      </c>
      <c r="F12" s="36" t="s">
        <v>49</v>
      </c>
      <c r="G12" s="30" t="s">
        <v>34</v>
      </c>
      <c r="H12" s="31">
        <v>27770.400000000001</v>
      </c>
      <c r="I12" s="37">
        <v>43882</v>
      </c>
      <c r="J12" s="33">
        <v>44196</v>
      </c>
      <c r="K12" s="34">
        <f>3790.15+414.2</f>
        <v>4204.3500000000004</v>
      </c>
    </row>
    <row r="13" spans="1:12" ht="101.25" customHeight="1" x14ac:dyDescent="0.25">
      <c r="A13" s="64" t="s">
        <v>18</v>
      </c>
      <c r="B13" s="65" t="s">
        <v>45</v>
      </c>
      <c r="C13" s="66" t="s">
        <v>46</v>
      </c>
      <c r="D13" s="67" t="s">
        <v>16</v>
      </c>
      <c r="E13" s="67" t="s">
        <v>48</v>
      </c>
      <c r="F13" s="67" t="s">
        <v>50</v>
      </c>
      <c r="G13" s="64" t="s">
        <v>35</v>
      </c>
      <c r="H13" s="68">
        <v>3900</v>
      </c>
      <c r="I13" s="72">
        <v>43887</v>
      </c>
      <c r="J13" s="70">
        <v>44618</v>
      </c>
      <c r="K13" s="71">
        <v>0</v>
      </c>
      <c r="L13" s="79" t="s">
        <v>160</v>
      </c>
    </row>
    <row r="14" spans="1:12" ht="47.25" x14ac:dyDescent="0.25">
      <c r="A14" s="27" t="s">
        <v>20</v>
      </c>
      <c r="B14" s="28" t="s">
        <v>45</v>
      </c>
      <c r="C14" s="29" t="s">
        <v>46</v>
      </c>
      <c r="D14" s="30" t="s">
        <v>19</v>
      </c>
      <c r="E14" s="30" t="s">
        <v>44</v>
      </c>
      <c r="F14" s="30" t="s">
        <v>36</v>
      </c>
      <c r="G14" s="27" t="s">
        <v>36</v>
      </c>
      <c r="H14" s="31">
        <f>2160+480</f>
        <v>2640</v>
      </c>
      <c r="I14" s="37">
        <v>43858</v>
      </c>
      <c r="J14" s="33">
        <v>43918</v>
      </c>
      <c r="K14" s="34">
        <v>0</v>
      </c>
    </row>
    <row r="15" spans="1:12" ht="63" x14ac:dyDescent="0.25">
      <c r="A15" s="27" t="s">
        <v>22</v>
      </c>
      <c r="B15" s="28" t="s">
        <v>45</v>
      </c>
      <c r="C15" s="29" t="s">
        <v>46</v>
      </c>
      <c r="D15" s="30" t="s">
        <v>21</v>
      </c>
      <c r="E15" s="30" t="s">
        <v>44</v>
      </c>
      <c r="F15" s="30" t="s">
        <v>37</v>
      </c>
      <c r="G15" s="30" t="s">
        <v>37</v>
      </c>
      <c r="H15" s="31">
        <v>2000</v>
      </c>
      <c r="I15" s="37">
        <v>43831</v>
      </c>
      <c r="J15" s="33">
        <v>44196</v>
      </c>
      <c r="K15" s="34">
        <v>0</v>
      </c>
    </row>
    <row r="16" spans="1:12" ht="91.5" customHeight="1" x14ac:dyDescent="0.25">
      <c r="A16" s="64" t="s">
        <v>24</v>
      </c>
      <c r="B16" s="65" t="s">
        <v>45</v>
      </c>
      <c r="C16" s="66" t="s">
        <v>46</v>
      </c>
      <c r="D16" s="67" t="s">
        <v>23</v>
      </c>
      <c r="E16" s="67" t="s">
        <v>44</v>
      </c>
      <c r="F16" s="67" t="s">
        <v>38</v>
      </c>
      <c r="G16" s="67" t="s">
        <v>38</v>
      </c>
      <c r="H16" s="68">
        <v>15000</v>
      </c>
      <c r="I16" s="72">
        <v>43850</v>
      </c>
      <c r="J16" s="70">
        <v>44216</v>
      </c>
      <c r="K16" s="71">
        <v>0</v>
      </c>
      <c r="L16" s="79" t="s">
        <v>160</v>
      </c>
    </row>
    <row r="17" spans="1:12" ht="63" x14ac:dyDescent="0.25">
      <c r="A17" s="27" t="s">
        <v>26</v>
      </c>
      <c r="B17" s="28" t="s">
        <v>45</v>
      </c>
      <c r="C17" s="29" t="s">
        <v>46</v>
      </c>
      <c r="D17" s="30" t="s">
        <v>25</v>
      </c>
      <c r="E17" s="30" t="s">
        <v>44</v>
      </c>
      <c r="F17" s="30" t="s">
        <v>39</v>
      </c>
      <c r="G17" s="30" t="s">
        <v>43</v>
      </c>
      <c r="H17" s="31">
        <v>2000</v>
      </c>
      <c r="I17" s="37">
        <v>43882</v>
      </c>
      <c r="J17" s="33">
        <v>43911</v>
      </c>
      <c r="K17" s="34">
        <v>0</v>
      </c>
    </row>
    <row r="18" spans="1:12" ht="63" x14ac:dyDescent="0.25">
      <c r="A18" s="27" t="s">
        <v>28</v>
      </c>
      <c r="B18" s="28" t="s">
        <v>45</v>
      </c>
      <c r="C18" s="29" t="s">
        <v>46</v>
      </c>
      <c r="D18" s="30" t="s">
        <v>27</v>
      </c>
      <c r="E18" s="30" t="s">
        <v>44</v>
      </c>
      <c r="F18" s="30" t="s">
        <v>40</v>
      </c>
      <c r="G18" s="27" t="s">
        <v>40</v>
      </c>
      <c r="H18" s="31">
        <v>14000</v>
      </c>
      <c r="I18" s="37">
        <v>43938</v>
      </c>
      <c r="J18" s="33">
        <v>44196</v>
      </c>
      <c r="K18" s="34">
        <v>3160</v>
      </c>
      <c r="L18" s="80"/>
    </row>
    <row r="19" spans="1:12" ht="63" x14ac:dyDescent="0.25">
      <c r="A19" s="27" t="s">
        <v>30</v>
      </c>
      <c r="B19" s="28" t="s">
        <v>45</v>
      </c>
      <c r="C19" s="29" t="s">
        <v>46</v>
      </c>
      <c r="D19" s="30" t="s">
        <v>29</v>
      </c>
      <c r="E19" s="30" t="s">
        <v>44</v>
      </c>
      <c r="F19" s="30" t="s">
        <v>41</v>
      </c>
      <c r="G19" s="27" t="s">
        <v>41</v>
      </c>
      <c r="H19" s="31">
        <v>5000</v>
      </c>
      <c r="I19" s="37">
        <v>43894</v>
      </c>
      <c r="J19" s="33">
        <v>44012</v>
      </c>
      <c r="K19" s="45">
        <v>1903.2</v>
      </c>
      <c r="L19" s="80"/>
    </row>
    <row r="20" spans="1:12" ht="47.25" x14ac:dyDescent="0.25">
      <c r="A20" s="27" t="s">
        <v>32</v>
      </c>
      <c r="B20" s="28" t="s">
        <v>45</v>
      </c>
      <c r="C20" s="29" t="s">
        <v>46</v>
      </c>
      <c r="D20" s="30" t="s">
        <v>31</v>
      </c>
      <c r="E20" s="30" t="s">
        <v>48</v>
      </c>
      <c r="F20" s="36" t="s">
        <v>49</v>
      </c>
      <c r="G20" s="27" t="s">
        <v>51</v>
      </c>
      <c r="H20" s="31">
        <v>1756</v>
      </c>
      <c r="I20" s="32">
        <v>43916</v>
      </c>
      <c r="J20" s="33">
        <v>44196</v>
      </c>
      <c r="K20" s="46">
        <v>345.79</v>
      </c>
    </row>
    <row r="21" spans="1:12" ht="63" x14ac:dyDescent="0.25">
      <c r="A21" s="39" t="s">
        <v>52</v>
      </c>
      <c r="B21" s="28" t="s">
        <v>45</v>
      </c>
      <c r="C21" s="29" t="s">
        <v>46</v>
      </c>
      <c r="D21" s="40" t="s">
        <v>53</v>
      </c>
      <c r="E21" s="30" t="s">
        <v>44</v>
      </c>
      <c r="F21" s="41" t="s">
        <v>54</v>
      </c>
      <c r="G21" s="41" t="str">
        <f>+F21</f>
        <v>ERIS SRL</v>
      </c>
      <c r="H21" s="42">
        <v>2400</v>
      </c>
      <c r="I21" s="39">
        <v>43908</v>
      </c>
      <c r="J21" s="33">
        <v>44273</v>
      </c>
      <c r="K21" s="34">
        <v>0</v>
      </c>
    </row>
    <row r="22" spans="1:12" ht="47.25" x14ac:dyDescent="0.25">
      <c r="A22" s="73" t="s">
        <v>57</v>
      </c>
      <c r="B22" s="65" t="s">
        <v>45</v>
      </c>
      <c r="C22" s="66" t="s">
        <v>46</v>
      </c>
      <c r="D22" s="74" t="s">
        <v>55</v>
      </c>
      <c r="E22" s="67" t="s">
        <v>44</v>
      </c>
      <c r="F22" s="75" t="s">
        <v>56</v>
      </c>
      <c r="G22" s="75" t="s">
        <v>56</v>
      </c>
      <c r="H22" s="76">
        <v>2880</v>
      </c>
      <c r="I22" s="73">
        <v>43910</v>
      </c>
      <c r="J22" s="70">
        <v>44275</v>
      </c>
      <c r="K22" s="77">
        <v>60</v>
      </c>
      <c r="L22" s="79" t="s">
        <v>162</v>
      </c>
    </row>
    <row r="23" spans="1:12" ht="63" x14ac:dyDescent="0.25">
      <c r="A23" s="73" t="s">
        <v>59</v>
      </c>
      <c r="B23" s="65" t="s">
        <v>45</v>
      </c>
      <c r="C23" s="66" t="s">
        <v>46</v>
      </c>
      <c r="D23" s="74" t="s">
        <v>58</v>
      </c>
      <c r="E23" s="67" t="s">
        <v>44</v>
      </c>
      <c r="F23" s="75" t="s">
        <v>60</v>
      </c>
      <c r="G23" s="78" t="str">
        <f>+F23</f>
        <v>La Buona Stampa SRL</v>
      </c>
      <c r="H23" s="76">
        <v>8690</v>
      </c>
      <c r="I23" s="73">
        <v>43914</v>
      </c>
      <c r="J23" s="70">
        <v>44279</v>
      </c>
      <c r="K23" s="71">
        <v>0</v>
      </c>
      <c r="L23" s="79" t="s">
        <v>162</v>
      </c>
    </row>
    <row r="24" spans="1:12" ht="47.25" x14ac:dyDescent="0.25">
      <c r="A24" s="73" t="s">
        <v>98</v>
      </c>
      <c r="B24" s="65" t="s">
        <v>45</v>
      </c>
      <c r="C24" s="66" t="s">
        <v>46</v>
      </c>
      <c r="D24" s="74" t="s">
        <v>96</v>
      </c>
      <c r="E24" s="67" t="s">
        <v>44</v>
      </c>
      <c r="F24" s="75" t="s">
        <v>97</v>
      </c>
      <c r="G24" s="78" t="s">
        <v>97</v>
      </c>
      <c r="H24" s="76">
        <v>8000</v>
      </c>
      <c r="I24" s="73">
        <v>43914</v>
      </c>
      <c r="J24" s="70">
        <v>44279</v>
      </c>
      <c r="K24" s="71">
        <v>4000</v>
      </c>
      <c r="L24" s="79" t="s">
        <v>163</v>
      </c>
    </row>
    <row r="25" spans="1:12" ht="63" x14ac:dyDescent="0.25">
      <c r="A25" s="73" t="s">
        <v>65</v>
      </c>
      <c r="B25" s="65" t="s">
        <v>45</v>
      </c>
      <c r="C25" s="66" t="s">
        <v>46</v>
      </c>
      <c r="D25" s="74" t="s">
        <v>64</v>
      </c>
      <c r="E25" s="67" t="s">
        <v>44</v>
      </c>
      <c r="F25" s="67" t="s">
        <v>66</v>
      </c>
      <c r="G25" s="67" t="s">
        <v>66</v>
      </c>
      <c r="H25" s="76">
        <v>14119</v>
      </c>
      <c r="I25" s="73">
        <v>43950</v>
      </c>
      <c r="J25" s="70">
        <v>44469</v>
      </c>
      <c r="K25" s="77">
        <v>0</v>
      </c>
      <c r="L25" s="79" t="s">
        <v>164</v>
      </c>
    </row>
    <row r="26" spans="1:12" ht="47.25" x14ac:dyDescent="0.25">
      <c r="A26" s="39" t="s">
        <v>63</v>
      </c>
      <c r="B26" s="28" t="s">
        <v>45</v>
      </c>
      <c r="C26" s="29" t="s">
        <v>46</v>
      </c>
      <c r="D26" s="40" t="s">
        <v>61</v>
      </c>
      <c r="E26" s="30" t="s">
        <v>44</v>
      </c>
      <c r="F26" s="30" t="s">
        <v>62</v>
      </c>
      <c r="G26" s="30" t="s">
        <v>62</v>
      </c>
      <c r="H26" s="42">
        <v>2000</v>
      </c>
      <c r="I26" s="39">
        <v>43991</v>
      </c>
      <c r="J26" s="33">
        <v>44196</v>
      </c>
      <c r="K26" s="38">
        <v>0</v>
      </c>
    </row>
    <row r="27" spans="1:12" ht="63" x14ac:dyDescent="0.25">
      <c r="A27" s="73" t="s">
        <v>68</v>
      </c>
      <c r="B27" s="65" t="s">
        <v>45</v>
      </c>
      <c r="C27" s="66" t="s">
        <v>46</v>
      </c>
      <c r="D27" s="73" t="s">
        <v>67</v>
      </c>
      <c r="E27" s="67" t="s">
        <v>44</v>
      </c>
      <c r="F27" s="73" t="s">
        <v>69</v>
      </c>
      <c r="G27" s="73" t="s">
        <v>69</v>
      </c>
      <c r="H27" s="76">
        <v>3500</v>
      </c>
      <c r="I27" s="81">
        <v>44013</v>
      </c>
      <c r="J27" s="81">
        <v>44377</v>
      </c>
      <c r="K27" s="86"/>
      <c r="L27" s="79" t="s">
        <v>164</v>
      </c>
    </row>
    <row r="28" spans="1:12" ht="94.5" x14ac:dyDescent="0.25">
      <c r="A28" s="73" t="s">
        <v>71</v>
      </c>
      <c r="B28" s="65" t="s">
        <v>45</v>
      </c>
      <c r="C28" s="66" t="s">
        <v>46</v>
      </c>
      <c r="D28" s="73" t="s">
        <v>70</v>
      </c>
      <c r="E28" s="67" t="s">
        <v>44</v>
      </c>
      <c r="F28" s="73" t="s">
        <v>72</v>
      </c>
      <c r="G28" s="73" t="s">
        <v>72</v>
      </c>
      <c r="H28" s="76">
        <v>18000</v>
      </c>
      <c r="I28" s="81">
        <v>44006</v>
      </c>
      <c r="J28" s="81">
        <v>44371</v>
      </c>
      <c r="K28" s="77"/>
      <c r="L28" s="79" t="s">
        <v>163</v>
      </c>
    </row>
    <row r="29" spans="1:12" ht="126" x14ac:dyDescent="0.25">
      <c r="A29" s="39" t="s">
        <v>75</v>
      </c>
      <c r="B29" s="28" t="s">
        <v>45</v>
      </c>
      <c r="C29" s="29" t="s">
        <v>46</v>
      </c>
      <c r="D29" s="39" t="s">
        <v>73</v>
      </c>
      <c r="E29" s="39" t="s">
        <v>74</v>
      </c>
      <c r="F29" s="39" t="s">
        <v>76</v>
      </c>
      <c r="G29" s="39" t="s">
        <v>76</v>
      </c>
      <c r="H29" s="42">
        <v>259902</v>
      </c>
      <c r="I29" s="47">
        <v>44126</v>
      </c>
      <c r="J29" s="47">
        <v>44187</v>
      </c>
      <c r="K29" s="38"/>
    </row>
    <row r="30" spans="1:12" ht="47.25" x14ac:dyDescent="0.25">
      <c r="A30" s="73" t="s">
        <v>81</v>
      </c>
      <c r="B30" s="65" t="s">
        <v>45</v>
      </c>
      <c r="C30" s="66" t="s">
        <v>46</v>
      </c>
      <c r="D30" s="73" t="s">
        <v>77</v>
      </c>
      <c r="E30" s="67" t="s">
        <v>44</v>
      </c>
      <c r="F30" s="73" t="s">
        <v>85</v>
      </c>
      <c r="G30" s="73" t="s">
        <v>85</v>
      </c>
      <c r="H30" s="76">
        <v>1560</v>
      </c>
      <c r="I30" s="81">
        <v>44013</v>
      </c>
      <c r="J30" s="81">
        <v>44377</v>
      </c>
      <c r="K30" s="77"/>
      <c r="L30" s="79" t="s">
        <v>165</v>
      </c>
    </row>
    <row r="31" spans="1:12" ht="63" x14ac:dyDescent="0.25">
      <c r="A31" s="39" t="s">
        <v>82</v>
      </c>
      <c r="B31" s="28" t="s">
        <v>45</v>
      </c>
      <c r="C31" s="29" t="s">
        <v>46</v>
      </c>
      <c r="D31" s="39" t="s">
        <v>78</v>
      </c>
      <c r="E31" s="30" t="s">
        <v>95</v>
      </c>
      <c r="F31" s="39" t="s">
        <v>86</v>
      </c>
      <c r="G31" s="39" t="s">
        <v>86</v>
      </c>
      <c r="H31" s="42">
        <v>53500</v>
      </c>
      <c r="I31" s="47">
        <v>44155</v>
      </c>
      <c r="J31" s="47">
        <v>44216</v>
      </c>
      <c r="K31" s="38"/>
    </row>
    <row r="32" spans="1:12" ht="47.25" x14ac:dyDescent="0.25">
      <c r="A32" s="73" t="s">
        <v>83</v>
      </c>
      <c r="B32" s="65" t="s">
        <v>45</v>
      </c>
      <c r="C32" s="66" t="s">
        <v>46</v>
      </c>
      <c r="D32" s="73" t="s">
        <v>79</v>
      </c>
      <c r="E32" s="67" t="s">
        <v>44</v>
      </c>
      <c r="F32" s="73" t="s">
        <v>87</v>
      </c>
      <c r="G32" s="73" t="s">
        <v>87</v>
      </c>
      <c r="H32" s="76">
        <v>750</v>
      </c>
      <c r="I32" s="81">
        <v>44044</v>
      </c>
      <c r="J32" s="81">
        <v>44408</v>
      </c>
      <c r="K32" s="87"/>
      <c r="L32" s="79" t="s">
        <v>166</v>
      </c>
    </row>
    <row r="33" spans="1:12" ht="47.25" x14ac:dyDescent="0.25">
      <c r="A33" s="39" t="s">
        <v>84</v>
      </c>
      <c r="B33" s="28" t="s">
        <v>45</v>
      </c>
      <c r="C33" s="29" t="s">
        <v>46</v>
      </c>
      <c r="D33" s="39" t="s">
        <v>80</v>
      </c>
      <c r="E33" s="30" t="s">
        <v>44</v>
      </c>
      <c r="F33" s="39" t="s">
        <v>88</v>
      </c>
      <c r="G33" s="39" t="s">
        <v>88</v>
      </c>
      <c r="H33" s="42">
        <v>39000</v>
      </c>
      <c r="I33" s="47">
        <v>44048</v>
      </c>
      <c r="J33" s="47">
        <v>44196</v>
      </c>
      <c r="K33" s="38"/>
    </row>
    <row r="34" spans="1:12" ht="47.25" x14ac:dyDescent="0.25">
      <c r="A34" s="39" t="s">
        <v>90</v>
      </c>
      <c r="B34" s="28" t="s">
        <v>45</v>
      </c>
      <c r="C34" s="29" t="s">
        <v>46</v>
      </c>
      <c r="D34" s="39" t="s">
        <v>89</v>
      </c>
      <c r="E34" s="30" t="s">
        <v>44</v>
      </c>
      <c r="F34" s="39" t="s">
        <v>91</v>
      </c>
      <c r="G34" s="39" t="s">
        <v>91</v>
      </c>
      <c r="H34" s="42">
        <v>7850</v>
      </c>
      <c r="I34" s="47">
        <v>44084</v>
      </c>
      <c r="J34" s="47">
        <v>44196</v>
      </c>
      <c r="K34" s="38"/>
    </row>
    <row r="35" spans="1:12" ht="63" x14ac:dyDescent="0.25">
      <c r="A35" s="73" t="s">
        <v>93</v>
      </c>
      <c r="B35" s="65" t="s">
        <v>45</v>
      </c>
      <c r="C35" s="66" t="s">
        <v>46</v>
      </c>
      <c r="D35" s="73" t="s">
        <v>92</v>
      </c>
      <c r="E35" s="67" t="s">
        <v>95</v>
      </c>
      <c r="F35" s="73" t="s">
        <v>94</v>
      </c>
      <c r="G35" s="73" t="s">
        <v>94</v>
      </c>
      <c r="H35" s="76">
        <v>60000</v>
      </c>
      <c r="I35" s="81">
        <v>44154</v>
      </c>
      <c r="J35" s="81">
        <v>44215</v>
      </c>
      <c r="K35" s="77"/>
      <c r="L35" s="79" t="s">
        <v>164</v>
      </c>
    </row>
    <row r="36" spans="1:12" ht="15.75" x14ac:dyDescent="0.25">
      <c r="A36" s="39"/>
      <c r="B36" s="39"/>
      <c r="C36" s="39"/>
      <c r="D36" s="39"/>
      <c r="E36" s="39"/>
      <c r="F36" s="39"/>
      <c r="G36" s="39"/>
      <c r="H36" s="42"/>
      <c r="I36" s="39"/>
      <c r="J36" s="44"/>
      <c r="K36" s="38"/>
    </row>
    <row r="37" spans="1:12" ht="15.75" x14ac:dyDescent="0.25">
      <c r="A37" s="39"/>
      <c r="B37" s="39"/>
      <c r="C37" s="39"/>
      <c r="D37" s="39"/>
      <c r="E37" s="39"/>
      <c r="F37" s="39"/>
      <c r="G37" s="39"/>
      <c r="H37" s="42"/>
      <c r="I37" s="39"/>
      <c r="J37" s="44"/>
      <c r="K37" s="38"/>
    </row>
    <row r="38" spans="1:12" ht="15.75" x14ac:dyDescent="0.25">
      <c r="A38" s="39"/>
      <c r="B38" s="39"/>
      <c r="C38" s="39"/>
      <c r="D38" s="39"/>
      <c r="E38" s="39"/>
      <c r="F38" s="39"/>
      <c r="G38" s="39"/>
      <c r="H38" s="9"/>
      <c r="I38" s="15"/>
      <c r="J38" s="5"/>
      <c r="K38" s="7"/>
    </row>
    <row r="39" spans="1:12" ht="15.75" x14ac:dyDescent="0.25">
      <c r="A39" s="39"/>
      <c r="B39" s="39"/>
      <c r="C39" s="39"/>
      <c r="D39" s="39"/>
      <c r="E39" s="39"/>
      <c r="F39" s="39"/>
      <c r="G39" s="39"/>
      <c r="H39" s="9"/>
      <c r="I39" s="15"/>
      <c r="J39" s="5"/>
      <c r="K39" s="7"/>
    </row>
    <row r="40" spans="1:12" x14ac:dyDescent="0.25">
      <c r="A40" s="15"/>
      <c r="B40" s="4"/>
      <c r="C40" s="8"/>
      <c r="D40" s="8"/>
      <c r="E40" s="16"/>
      <c r="F40" s="10"/>
      <c r="G40" s="10"/>
      <c r="H40" s="9"/>
      <c r="I40" s="15"/>
      <c r="J40" s="5"/>
      <c r="K40" s="7"/>
    </row>
    <row r="41" spans="1:12" x14ac:dyDescent="0.25">
      <c r="A41" s="15"/>
      <c r="B41" s="4"/>
      <c r="C41" s="8"/>
      <c r="D41" s="8"/>
      <c r="E41" s="16"/>
      <c r="F41" s="10"/>
      <c r="G41" s="10"/>
      <c r="H41" s="9"/>
      <c r="I41" s="15"/>
      <c r="J41" s="5"/>
      <c r="K41" s="7"/>
    </row>
    <row r="42" spans="1:12" x14ac:dyDescent="0.25">
      <c r="A42" s="15"/>
      <c r="B42" s="4"/>
      <c r="C42" s="8"/>
      <c r="D42" s="8"/>
      <c r="E42" s="8"/>
      <c r="F42" s="10"/>
      <c r="G42" s="10"/>
      <c r="H42" s="9"/>
      <c r="I42" s="15"/>
      <c r="J42" s="5"/>
      <c r="K42" s="7"/>
    </row>
    <row r="43" spans="1:12" x14ac:dyDescent="0.25">
      <c r="A43" s="15"/>
      <c r="B43" s="4"/>
      <c r="C43" s="8"/>
      <c r="D43" s="8"/>
      <c r="E43" s="8"/>
      <c r="F43" s="10"/>
      <c r="G43" s="11"/>
      <c r="H43" s="9"/>
      <c r="I43" s="15"/>
      <c r="J43" s="5"/>
      <c r="K43" s="7"/>
    </row>
    <row r="44" spans="1:12" x14ac:dyDescent="0.25">
      <c r="A44" s="15"/>
      <c r="B44" s="4"/>
      <c r="C44" s="8"/>
      <c r="D44" s="8"/>
      <c r="E44" s="8"/>
      <c r="F44" s="10"/>
      <c r="G44" s="10"/>
      <c r="H44" s="9"/>
      <c r="I44" s="15"/>
      <c r="J44" s="5"/>
      <c r="K44" s="7"/>
    </row>
    <row r="45" spans="1:12" x14ac:dyDescent="0.25">
      <c r="A45" s="15"/>
      <c r="B45" s="4"/>
      <c r="C45" s="8"/>
      <c r="D45" s="8"/>
      <c r="E45" s="8"/>
      <c r="F45" s="12"/>
      <c r="G45" s="10"/>
      <c r="H45" s="9"/>
      <c r="I45" s="15"/>
      <c r="J45" s="5"/>
      <c r="K45" s="7"/>
    </row>
    <row r="46" spans="1:12" x14ac:dyDescent="0.25">
      <c r="A46" s="15"/>
      <c r="B46" s="4"/>
      <c r="C46" s="8"/>
      <c r="D46" s="8"/>
      <c r="E46" s="16"/>
      <c r="F46" s="10"/>
      <c r="G46" s="10"/>
      <c r="H46" s="9"/>
      <c r="I46" s="15"/>
      <c r="J46" s="5"/>
      <c r="K46" s="7"/>
    </row>
    <row r="47" spans="1:12" x14ac:dyDescent="0.25">
      <c r="A47" s="15"/>
      <c r="B47" s="4"/>
      <c r="C47" s="8"/>
      <c r="D47" s="8"/>
      <c r="E47" s="8"/>
      <c r="F47" s="10"/>
      <c r="G47" s="11"/>
      <c r="H47" s="9"/>
      <c r="I47" s="15"/>
      <c r="J47" s="5"/>
      <c r="K47" s="7"/>
    </row>
    <row r="48" spans="1:12" x14ac:dyDescent="0.25">
      <c r="A48" s="15"/>
      <c r="B48" s="4"/>
      <c r="C48" s="8"/>
      <c r="D48" s="8"/>
      <c r="E48" s="16"/>
      <c r="F48" s="10"/>
      <c r="G48" s="10"/>
      <c r="H48" s="9"/>
      <c r="I48" s="15"/>
      <c r="J48" s="5"/>
      <c r="K48" s="7"/>
    </row>
    <row r="49" spans="1:11" x14ac:dyDescent="0.25">
      <c r="A49" s="4"/>
      <c r="B49" s="4"/>
      <c r="C49" s="8"/>
      <c r="D49" s="8"/>
      <c r="E49" s="8"/>
      <c r="F49" s="10"/>
      <c r="G49" s="11"/>
      <c r="H49" s="9"/>
      <c r="I49" s="15"/>
      <c r="J49" s="15"/>
      <c r="K49" s="7"/>
    </row>
    <row r="50" spans="1:11" x14ac:dyDescent="0.25">
      <c r="A50" s="4"/>
      <c r="B50" s="4"/>
      <c r="C50" s="8"/>
      <c r="D50" s="8"/>
      <c r="E50" s="8"/>
      <c r="F50" s="10"/>
      <c r="G50" s="11"/>
      <c r="H50" s="9"/>
      <c r="I50" s="15"/>
      <c r="J50" s="15"/>
      <c r="K50" s="7"/>
    </row>
    <row r="51" spans="1:11" x14ac:dyDescent="0.25">
      <c r="A51" s="4"/>
      <c r="B51" s="4"/>
      <c r="C51" s="8"/>
      <c r="D51" s="8"/>
      <c r="E51" s="8"/>
      <c r="F51" s="10"/>
      <c r="G51" s="10"/>
      <c r="H51" s="9"/>
      <c r="I51" s="15"/>
      <c r="J51" s="15"/>
      <c r="K51" s="7"/>
    </row>
    <row r="52" spans="1:11" x14ac:dyDescent="0.25">
      <c r="A52" s="4"/>
      <c r="B52" s="4"/>
      <c r="C52" s="8"/>
      <c r="D52" s="8"/>
      <c r="E52" s="8"/>
      <c r="F52" s="10"/>
      <c r="G52" s="10"/>
      <c r="H52" s="9"/>
      <c r="I52" s="15"/>
      <c r="J52" s="15"/>
      <c r="K52" s="7"/>
    </row>
    <row r="53" spans="1:11" x14ac:dyDescent="0.25">
      <c r="A53" s="4"/>
      <c r="B53" s="4"/>
      <c r="C53" s="8"/>
      <c r="D53" s="8"/>
      <c r="E53" s="8"/>
      <c r="F53" s="10"/>
      <c r="G53" s="11"/>
      <c r="H53" s="9"/>
      <c r="I53" s="15"/>
      <c r="J53" s="15"/>
      <c r="K53" s="7"/>
    </row>
    <row r="54" spans="1:11" x14ac:dyDescent="0.25">
      <c r="A54" s="4"/>
      <c r="B54" s="4"/>
      <c r="C54" s="8"/>
      <c r="D54" s="8"/>
      <c r="E54" s="8"/>
      <c r="F54" s="10"/>
      <c r="G54" s="10"/>
      <c r="H54" s="9"/>
      <c r="I54" s="15"/>
      <c r="J54" s="15"/>
      <c r="K54" s="7"/>
    </row>
    <row r="55" spans="1:11" x14ac:dyDescent="0.25">
      <c r="A55" s="4"/>
      <c r="B55" s="4"/>
      <c r="C55" s="8"/>
      <c r="D55" s="8"/>
      <c r="E55" s="8"/>
      <c r="F55" s="10"/>
      <c r="G55" s="10"/>
      <c r="H55" s="9"/>
      <c r="I55" s="15"/>
      <c r="J55" s="15"/>
      <c r="K55" s="7"/>
    </row>
    <row r="56" spans="1:11" x14ac:dyDescent="0.25">
      <c r="A56" s="4"/>
      <c r="B56" s="4"/>
      <c r="C56" s="8"/>
      <c r="D56" s="8"/>
      <c r="E56" s="8"/>
      <c r="F56" s="10"/>
      <c r="G56" s="10"/>
      <c r="H56" s="9"/>
      <c r="I56" s="15"/>
      <c r="J56" s="15"/>
      <c r="K56" s="7"/>
    </row>
    <row r="57" spans="1:11" x14ac:dyDescent="0.25">
      <c r="A57" s="4"/>
      <c r="B57" s="4"/>
      <c r="C57" s="8"/>
      <c r="D57" s="8"/>
      <c r="E57" s="8"/>
      <c r="F57" s="10"/>
      <c r="G57" s="10"/>
      <c r="H57" s="9"/>
      <c r="I57" s="15"/>
      <c r="J57" s="15"/>
      <c r="K57" s="7"/>
    </row>
    <row r="58" spans="1:11" x14ac:dyDescent="0.25">
      <c r="A58" s="4"/>
      <c r="B58" s="4"/>
      <c r="C58" s="8"/>
      <c r="D58" s="4"/>
      <c r="E58" s="8"/>
      <c r="F58" s="10"/>
      <c r="G58" s="11"/>
      <c r="H58" s="9"/>
      <c r="I58" s="15"/>
      <c r="J58" s="15"/>
      <c r="K58" s="7"/>
    </row>
    <row r="59" spans="1:11" x14ac:dyDescent="0.25">
      <c r="A59" s="4"/>
      <c r="B59" s="4"/>
      <c r="C59" s="8"/>
      <c r="D59" s="4"/>
      <c r="E59" s="8"/>
      <c r="F59" s="10"/>
      <c r="G59" s="11"/>
      <c r="H59" s="9"/>
      <c r="I59" s="15"/>
      <c r="J59" s="15"/>
      <c r="K59" s="7"/>
    </row>
    <row r="60" spans="1:11" x14ac:dyDescent="0.25">
      <c r="A60" s="4"/>
      <c r="B60" s="4"/>
      <c r="C60" s="8"/>
      <c r="D60" s="4"/>
      <c r="E60" s="8"/>
      <c r="F60" s="10"/>
      <c r="G60" s="11"/>
      <c r="H60" s="9"/>
      <c r="I60" s="15"/>
      <c r="J60" s="15"/>
      <c r="K60" s="7"/>
    </row>
    <row r="61" spans="1:11" x14ac:dyDescent="0.25">
      <c r="A61" s="4"/>
      <c r="B61" s="4"/>
      <c r="C61" s="8"/>
      <c r="D61" s="4"/>
      <c r="E61" s="8"/>
      <c r="F61" s="10"/>
      <c r="G61" s="10"/>
      <c r="H61" s="9"/>
      <c r="I61" s="15"/>
      <c r="J61" s="15"/>
      <c r="K61" s="7"/>
    </row>
    <row r="62" spans="1:11" x14ac:dyDescent="0.25">
      <c r="A62" s="4"/>
      <c r="B62" s="4"/>
      <c r="C62" s="8"/>
      <c r="D62" s="4"/>
      <c r="E62" s="8"/>
      <c r="F62" s="10"/>
      <c r="G62" s="10"/>
      <c r="H62" s="9"/>
      <c r="I62" s="15"/>
      <c r="J62" s="15"/>
      <c r="K62" s="7"/>
    </row>
    <row r="63" spans="1:11" x14ac:dyDescent="0.25">
      <c r="A63" s="4"/>
      <c r="B63" s="4"/>
      <c r="C63" s="8"/>
      <c r="D63" s="4"/>
      <c r="E63" s="8"/>
      <c r="F63" s="10"/>
      <c r="G63" s="10"/>
      <c r="H63" s="9"/>
      <c r="I63" s="15"/>
      <c r="J63" s="15"/>
      <c r="K63" s="7"/>
    </row>
    <row r="64" spans="1:11" x14ac:dyDescent="0.25">
      <c r="A64" s="4"/>
      <c r="B64" s="4"/>
      <c r="C64" s="8"/>
      <c r="D64" s="4"/>
      <c r="E64" s="8"/>
      <c r="F64" s="10"/>
      <c r="G64" s="10"/>
      <c r="H64" s="9"/>
      <c r="I64" s="15"/>
      <c r="J64" s="15"/>
      <c r="K64" s="7"/>
    </row>
    <row r="65" spans="1:22" x14ac:dyDescent="0.25">
      <c r="A65" s="4"/>
      <c r="B65" s="4"/>
      <c r="C65" s="8"/>
      <c r="D65" s="4"/>
      <c r="E65" s="8"/>
      <c r="F65" s="10"/>
      <c r="G65" s="10"/>
      <c r="H65" s="9"/>
      <c r="I65" s="15"/>
      <c r="J65" s="15"/>
      <c r="K65" s="7"/>
    </row>
    <row r="66" spans="1:22" x14ac:dyDescent="0.25">
      <c r="A66" s="4"/>
      <c r="B66" s="4"/>
      <c r="C66" s="8"/>
      <c r="D66" s="4"/>
      <c r="E66" s="8"/>
      <c r="F66" s="10"/>
      <c r="G66" s="10"/>
      <c r="H66" s="9"/>
      <c r="I66" s="15"/>
      <c r="J66" s="15"/>
      <c r="K66" s="7"/>
    </row>
    <row r="67" spans="1:22" x14ac:dyDescent="0.25">
      <c r="A67" s="4"/>
      <c r="B67" s="4"/>
      <c r="C67" s="8"/>
      <c r="D67" s="4"/>
      <c r="E67" s="8"/>
      <c r="F67" s="10"/>
      <c r="G67" s="10"/>
      <c r="H67" s="9"/>
      <c r="I67" s="15"/>
      <c r="J67" s="15"/>
      <c r="K67" s="7"/>
    </row>
    <row r="68" spans="1:22" x14ac:dyDescent="0.25">
      <c r="A68" s="4"/>
      <c r="B68" s="4"/>
      <c r="C68" s="8"/>
      <c r="D68" s="4"/>
      <c r="E68" s="8"/>
      <c r="F68" s="10"/>
      <c r="G68" s="10"/>
      <c r="H68" s="9"/>
      <c r="I68" s="15"/>
      <c r="J68" s="15"/>
      <c r="K68" s="7"/>
    </row>
    <row r="69" spans="1:22" x14ac:dyDescent="0.25">
      <c r="A69" s="4"/>
      <c r="B69" s="4"/>
      <c r="C69" s="8"/>
      <c r="D69" s="8"/>
      <c r="E69" s="8"/>
      <c r="F69" s="10"/>
      <c r="G69" s="11"/>
      <c r="H69" s="9"/>
      <c r="I69" s="15"/>
      <c r="J69" s="15"/>
      <c r="K69" s="7"/>
    </row>
    <row r="70" spans="1:22" x14ac:dyDescent="0.25">
      <c r="A70" s="4"/>
      <c r="B70" s="4"/>
      <c r="C70" s="8"/>
      <c r="D70" s="8"/>
      <c r="E70" s="8"/>
      <c r="F70" s="10"/>
      <c r="G70" s="10"/>
      <c r="H70" s="9"/>
      <c r="I70" s="15"/>
      <c r="J70" s="15"/>
      <c r="K70" s="7"/>
      <c r="V70" s="1"/>
    </row>
    <row r="71" spans="1:22" x14ac:dyDescent="0.25">
      <c r="A71" s="5"/>
      <c r="B71" s="4"/>
      <c r="C71" s="8"/>
      <c r="D71" s="8"/>
      <c r="E71" s="8"/>
      <c r="F71" s="10"/>
      <c r="G71" s="11"/>
      <c r="H71" s="9"/>
      <c r="I71" s="15"/>
      <c r="J71" s="15"/>
      <c r="K71" s="7"/>
    </row>
    <row r="72" spans="1:22" x14ac:dyDescent="0.25">
      <c r="A72" s="4"/>
      <c r="B72" s="4"/>
      <c r="C72" s="8"/>
      <c r="D72" s="8"/>
      <c r="E72" s="8"/>
      <c r="F72" s="10"/>
      <c r="G72" s="11"/>
      <c r="H72" s="9"/>
      <c r="I72" s="15"/>
      <c r="J72" s="15"/>
      <c r="K72" s="7"/>
    </row>
    <row r="73" spans="1:22" x14ac:dyDescent="0.25">
      <c r="A73" s="4"/>
      <c r="B73" s="4"/>
      <c r="C73" s="8"/>
      <c r="D73" s="8"/>
      <c r="E73" s="8"/>
      <c r="F73" s="10"/>
      <c r="G73" s="11"/>
      <c r="H73" s="9"/>
      <c r="I73" s="15"/>
      <c r="J73" s="15"/>
      <c r="K73" s="7"/>
    </row>
    <row r="74" spans="1:22" x14ac:dyDescent="0.25">
      <c r="A74" s="4"/>
      <c r="B74" s="4"/>
      <c r="C74" s="8"/>
      <c r="D74" s="8"/>
      <c r="E74" s="8"/>
      <c r="F74" s="10"/>
      <c r="G74" s="11"/>
      <c r="H74" s="9"/>
      <c r="I74" s="15"/>
      <c r="J74" s="15"/>
      <c r="K74" s="7"/>
    </row>
    <row r="75" spans="1:22" x14ac:dyDescent="0.25">
      <c r="A75" s="4"/>
      <c r="B75" s="4"/>
      <c r="C75" s="8"/>
      <c r="D75" s="8"/>
      <c r="E75" s="8"/>
      <c r="F75" s="10"/>
      <c r="G75" s="11"/>
      <c r="H75" s="9"/>
      <c r="I75" s="15"/>
      <c r="J75" s="15"/>
      <c r="K75" s="7"/>
    </row>
    <row r="76" spans="1:22" x14ac:dyDescent="0.25">
      <c r="A76" s="4"/>
      <c r="B76" s="4"/>
      <c r="C76" s="8"/>
      <c r="D76" s="8"/>
      <c r="E76" s="8"/>
      <c r="F76" s="10"/>
      <c r="G76" s="10"/>
      <c r="H76" s="9"/>
      <c r="I76" s="15"/>
      <c r="J76" s="15"/>
      <c r="K76" s="7"/>
    </row>
    <row r="77" spans="1:22" x14ac:dyDescent="0.25">
      <c r="A77" s="4"/>
      <c r="B77" s="4"/>
      <c r="C77" s="8"/>
      <c r="D77" s="8"/>
      <c r="E77" s="8"/>
      <c r="F77" s="10"/>
      <c r="G77" s="10"/>
      <c r="H77" s="9"/>
      <c r="I77" s="15"/>
      <c r="J77" s="15"/>
      <c r="K77" s="7"/>
    </row>
    <row r="78" spans="1:22" x14ac:dyDescent="0.25">
      <c r="A78" s="4"/>
      <c r="B78" s="4"/>
      <c r="C78" s="8"/>
      <c r="D78" s="8"/>
      <c r="E78" s="8"/>
      <c r="F78" s="10"/>
      <c r="G78" s="10"/>
      <c r="H78" s="9"/>
      <c r="I78" s="15"/>
      <c r="J78" s="15"/>
      <c r="K78" s="7"/>
    </row>
    <row r="79" spans="1:22" x14ac:dyDescent="0.25">
      <c r="A79" s="4"/>
      <c r="B79" s="4"/>
      <c r="C79" s="8"/>
      <c r="D79" s="8"/>
      <c r="E79" s="8"/>
      <c r="F79" s="10"/>
      <c r="G79" s="10"/>
      <c r="H79" s="9"/>
      <c r="I79" s="15"/>
      <c r="J79" s="15"/>
      <c r="K79" s="7"/>
    </row>
    <row r="80" spans="1:22" x14ac:dyDescent="0.25">
      <c r="A80" s="4"/>
      <c r="B80" s="4"/>
      <c r="C80" s="8"/>
      <c r="D80" s="8"/>
      <c r="E80" s="8"/>
      <c r="F80" s="10"/>
      <c r="G80" s="10"/>
      <c r="H80" s="9"/>
      <c r="I80" s="15"/>
      <c r="J80" s="15"/>
      <c r="K80" s="7"/>
    </row>
    <row r="81" spans="1:11" x14ac:dyDescent="0.25">
      <c r="A81" s="5"/>
      <c r="B81" s="3"/>
      <c r="C81" s="4"/>
      <c r="D81" s="8"/>
      <c r="E81" s="16"/>
      <c r="F81" s="10"/>
      <c r="G81" s="10"/>
      <c r="H81" s="9"/>
      <c r="I81" s="15"/>
      <c r="J81" s="15"/>
      <c r="K81" s="7"/>
    </row>
    <row r="82" spans="1:11" x14ac:dyDescent="0.25">
      <c r="A82" s="4"/>
      <c r="B82" s="4"/>
      <c r="C82" s="8"/>
      <c r="D82" s="8"/>
      <c r="E82" s="8"/>
      <c r="F82" s="10"/>
      <c r="G82" s="11"/>
      <c r="H82" s="9"/>
      <c r="I82" s="15"/>
      <c r="J82" s="15"/>
      <c r="K82" s="7"/>
    </row>
  </sheetData>
  <sortState xmlns:xlrd2="http://schemas.microsoft.com/office/spreadsheetml/2017/richdata2" ref="A11:K19">
    <sortCondition ref="I11:I19"/>
  </sortState>
  <mergeCells count="2">
    <mergeCell ref="A1:K1"/>
    <mergeCell ref="A2:K2"/>
  </mergeCells>
  <pageMargins left="0.70866141732283472" right="0.70866141732283472" top="0.74803149606299213" bottom="0.74803149606299213" header="0.31496062992125984" footer="0.31496062992125984"/>
  <pageSetup paperSize="8" scale="45" orientation="landscape" r:id="rId1"/>
  <headerFooter>
    <oddFooter>&amp;RPag.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A348D-85F2-409C-923C-DB74C9F0B62A}">
  <sheetPr>
    <pageSetUpPr fitToPage="1"/>
  </sheetPr>
  <dimension ref="A1:V63"/>
  <sheetViews>
    <sheetView tabSelected="1" topLeftCell="A40" zoomScale="70" zoomScaleNormal="70" workbookViewId="0">
      <selection activeCell="K47" sqref="K47"/>
    </sheetView>
  </sheetViews>
  <sheetFormatPr defaultColWidth="33.5703125" defaultRowHeight="15.75" x14ac:dyDescent="0.25"/>
  <cols>
    <col min="1" max="1" width="14.5703125" style="53" customWidth="1"/>
    <col min="2" max="2" width="19.7109375" style="53" customWidth="1"/>
    <col min="3" max="3" width="30.140625" style="54" customWidth="1"/>
    <col min="4" max="4" width="32.7109375" style="54" bestFit="1" customWidth="1"/>
    <col min="5" max="5" width="22" style="54" customWidth="1"/>
    <col min="6" max="6" width="36" style="36" customWidth="1"/>
    <col min="7" max="7" width="47.85546875" style="55" customWidth="1"/>
    <col min="8" max="8" width="13.5703125" style="56" customWidth="1"/>
    <col min="9" max="10" width="12.85546875" style="57" bestFit="1" customWidth="1"/>
    <col min="11" max="11" width="15.42578125" style="58" bestFit="1" customWidth="1"/>
    <col min="12" max="12" width="0" style="48" hidden="1" customWidth="1"/>
    <col min="13" max="13" width="33.5703125" style="48"/>
    <col min="14" max="14" width="11.7109375" style="48" customWidth="1"/>
    <col min="15" max="16384" width="33.5703125" style="48"/>
  </cols>
  <sheetData>
    <row r="1" spans="1:12" s="59" customFormat="1" ht="28.5" x14ac:dyDescent="0.25">
      <c r="A1" s="92" t="s">
        <v>11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2" s="59" customFormat="1" ht="28.5" x14ac:dyDescent="0.25">
      <c r="A2" s="91" t="s">
        <v>47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2" s="59" customFormat="1" ht="28.5" x14ac:dyDescent="0.25">
      <c r="A3" s="93" t="s">
        <v>262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2" s="49" customFormat="1" ht="63" x14ac:dyDescent="0.25">
      <c r="A4" s="21" t="s">
        <v>1</v>
      </c>
      <c r="B4" s="21" t="s">
        <v>4</v>
      </c>
      <c r="C4" s="22" t="s">
        <v>5</v>
      </c>
      <c r="D4" s="22" t="s">
        <v>2</v>
      </c>
      <c r="E4" s="23" t="s">
        <v>3</v>
      </c>
      <c r="F4" s="22" t="s">
        <v>6</v>
      </c>
      <c r="G4" s="22" t="s">
        <v>0</v>
      </c>
      <c r="H4" s="24" t="s">
        <v>7</v>
      </c>
      <c r="I4" s="25" t="s">
        <v>8</v>
      </c>
      <c r="J4" s="25" t="s">
        <v>9</v>
      </c>
      <c r="K4" s="26" t="s">
        <v>10</v>
      </c>
    </row>
    <row r="5" spans="1:12" ht="63" x14ac:dyDescent="0.25">
      <c r="A5" s="27" t="s">
        <v>122</v>
      </c>
      <c r="B5" s="28" t="s">
        <v>45</v>
      </c>
      <c r="C5" s="29" t="s">
        <v>46</v>
      </c>
      <c r="D5" s="50" t="s">
        <v>99</v>
      </c>
      <c r="E5" s="50" t="s">
        <v>119</v>
      </c>
      <c r="F5" s="50" t="s">
        <v>142</v>
      </c>
      <c r="G5" s="50" t="s">
        <v>142</v>
      </c>
      <c r="H5" s="31">
        <v>4997</v>
      </c>
      <c r="I5" s="32">
        <v>44175</v>
      </c>
      <c r="J5" s="33">
        <v>44540</v>
      </c>
      <c r="K5" s="34">
        <f>355.7*4</f>
        <v>1422.8</v>
      </c>
      <c r="L5" s="48" t="s">
        <v>163</v>
      </c>
    </row>
    <row r="6" spans="1:12" ht="63" x14ac:dyDescent="0.25">
      <c r="A6" s="35" t="s">
        <v>123</v>
      </c>
      <c r="B6" s="28" t="s">
        <v>45</v>
      </c>
      <c r="C6" s="29" t="s">
        <v>46</v>
      </c>
      <c r="D6" s="50" t="s">
        <v>31</v>
      </c>
      <c r="E6" s="50" t="s">
        <v>119</v>
      </c>
      <c r="F6" s="50" t="s">
        <v>143</v>
      </c>
      <c r="G6" s="50" t="s">
        <v>143</v>
      </c>
      <c r="H6" s="31">
        <v>756</v>
      </c>
      <c r="I6" s="37">
        <v>44197</v>
      </c>
      <c r="J6" s="33">
        <v>44561</v>
      </c>
      <c r="K6" s="34">
        <f>28+17.5+9.03+24.15+8.75+10.78+51.31</f>
        <v>149.52000000000001</v>
      </c>
      <c r="L6" s="48" t="s">
        <v>161</v>
      </c>
    </row>
    <row r="7" spans="1:12" ht="101.25" customHeight="1" x14ac:dyDescent="0.25">
      <c r="A7" s="27" t="s">
        <v>124</v>
      </c>
      <c r="B7" s="28" t="s">
        <v>45</v>
      </c>
      <c r="C7" s="29" t="s">
        <v>46</v>
      </c>
      <c r="D7" s="50" t="s">
        <v>100</v>
      </c>
      <c r="E7" s="50" t="s">
        <v>119</v>
      </c>
      <c r="F7" s="50" t="s">
        <v>144</v>
      </c>
      <c r="G7" s="50" t="s">
        <v>144</v>
      </c>
      <c r="H7" s="31">
        <v>27132</v>
      </c>
      <c r="I7" s="37">
        <v>44197</v>
      </c>
      <c r="J7" s="33">
        <v>44561</v>
      </c>
      <c r="K7" s="34">
        <f>3483.68+4486.3</f>
        <v>7969.98</v>
      </c>
      <c r="L7" s="48" t="s">
        <v>165</v>
      </c>
    </row>
    <row r="8" spans="1:12" ht="63" x14ac:dyDescent="0.25">
      <c r="A8" s="27" t="s">
        <v>125</v>
      </c>
      <c r="B8" s="28" t="s">
        <v>45</v>
      </c>
      <c r="C8" s="29" t="s">
        <v>46</v>
      </c>
      <c r="D8" s="50" t="s">
        <v>101</v>
      </c>
      <c r="E8" s="50" t="s">
        <v>119</v>
      </c>
      <c r="F8" s="50" t="s">
        <v>145</v>
      </c>
      <c r="G8" s="50" t="s">
        <v>145</v>
      </c>
      <c r="H8" s="31">
        <v>9640</v>
      </c>
      <c r="I8" s="37">
        <v>44208</v>
      </c>
      <c r="J8" s="33">
        <v>44573</v>
      </c>
      <c r="K8" s="34">
        <v>9640</v>
      </c>
      <c r="L8" s="48" t="s">
        <v>182</v>
      </c>
    </row>
    <row r="9" spans="1:12" ht="63" x14ac:dyDescent="0.25">
      <c r="A9" s="27" t="s">
        <v>126</v>
      </c>
      <c r="B9" s="28" t="s">
        <v>45</v>
      </c>
      <c r="C9" s="29" t="s">
        <v>46</v>
      </c>
      <c r="D9" s="50" t="s">
        <v>102</v>
      </c>
      <c r="E9" s="50" t="s">
        <v>119</v>
      </c>
      <c r="F9" s="50" t="s">
        <v>37</v>
      </c>
      <c r="G9" s="50" t="s">
        <v>37</v>
      </c>
      <c r="H9" s="31">
        <v>2000</v>
      </c>
      <c r="I9" s="37">
        <v>1</v>
      </c>
      <c r="J9" s="33">
        <v>44561</v>
      </c>
      <c r="K9" s="34">
        <v>2000</v>
      </c>
      <c r="L9" s="48" t="s">
        <v>183</v>
      </c>
    </row>
    <row r="10" spans="1:12" ht="63" x14ac:dyDescent="0.25">
      <c r="A10" s="27" t="s">
        <v>127</v>
      </c>
      <c r="B10" s="28" t="s">
        <v>45</v>
      </c>
      <c r="C10" s="29" t="s">
        <v>46</v>
      </c>
      <c r="D10" s="50" t="s">
        <v>103</v>
      </c>
      <c r="E10" s="50" t="s">
        <v>119</v>
      </c>
      <c r="F10" s="50" t="s">
        <v>146</v>
      </c>
      <c r="G10" s="50" t="s">
        <v>146</v>
      </c>
      <c r="H10" s="31">
        <v>4750</v>
      </c>
      <c r="I10" s="37">
        <v>44157</v>
      </c>
      <c r="J10" s="33">
        <v>44522</v>
      </c>
      <c r="K10" s="34">
        <v>4750</v>
      </c>
      <c r="L10" s="48" t="s">
        <v>161</v>
      </c>
    </row>
    <row r="11" spans="1:12" ht="47.25" x14ac:dyDescent="0.25">
      <c r="A11" s="27" t="s">
        <v>128</v>
      </c>
      <c r="B11" s="28" t="s">
        <v>45</v>
      </c>
      <c r="C11" s="29" t="s">
        <v>46</v>
      </c>
      <c r="D11" s="50" t="s">
        <v>104</v>
      </c>
      <c r="E11" s="50" t="s">
        <v>120</v>
      </c>
      <c r="F11" s="50" t="s">
        <v>147</v>
      </c>
      <c r="G11" s="50" t="s">
        <v>147</v>
      </c>
      <c r="H11" s="31">
        <v>18000</v>
      </c>
      <c r="I11" s="37">
        <v>44208</v>
      </c>
      <c r="J11" s="33">
        <v>44573</v>
      </c>
      <c r="K11" s="34">
        <v>5382</v>
      </c>
      <c r="L11" s="48" t="s">
        <v>161</v>
      </c>
    </row>
    <row r="12" spans="1:12" ht="47.25" hidden="1" x14ac:dyDescent="0.25">
      <c r="A12" s="27" t="s">
        <v>129</v>
      </c>
      <c r="B12" s="28" t="s">
        <v>45</v>
      </c>
      <c r="C12" s="29" t="s">
        <v>46</v>
      </c>
      <c r="D12" s="50" t="s">
        <v>105</v>
      </c>
      <c r="E12" s="50" t="s">
        <v>120</v>
      </c>
      <c r="F12" s="50" t="s">
        <v>148</v>
      </c>
      <c r="G12" s="50" t="s">
        <v>148</v>
      </c>
      <c r="H12" s="31">
        <v>662</v>
      </c>
      <c r="I12" s="62"/>
      <c r="J12" s="63"/>
      <c r="K12" s="34"/>
      <c r="L12" s="51"/>
    </row>
    <row r="13" spans="1:12" ht="47.25" x14ac:dyDescent="0.25">
      <c r="A13" s="27" t="s">
        <v>130</v>
      </c>
      <c r="B13" s="28" t="s">
        <v>45</v>
      </c>
      <c r="C13" s="29" t="s">
        <v>46</v>
      </c>
      <c r="D13" s="50" t="s">
        <v>106</v>
      </c>
      <c r="E13" s="50" t="s">
        <v>120</v>
      </c>
      <c r="F13" s="60" t="s">
        <v>149</v>
      </c>
      <c r="G13" s="60" t="s">
        <v>149</v>
      </c>
      <c r="H13" s="31">
        <v>4469</v>
      </c>
      <c r="I13" s="37">
        <v>44226</v>
      </c>
      <c r="J13" s="37">
        <v>44285</v>
      </c>
      <c r="K13" s="45">
        <v>4469</v>
      </c>
      <c r="L13" s="51" t="s">
        <v>164</v>
      </c>
    </row>
    <row r="14" spans="1:12" ht="78.75" x14ac:dyDescent="0.25">
      <c r="A14" s="27" t="s">
        <v>131</v>
      </c>
      <c r="B14" s="28" t="s">
        <v>45</v>
      </c>
      <c r="C14" s="29" t="s">
        <v>46</v>
      </c>
      <c r="D14" s="50" t="s">
        <v>107</v>
      </c>
      <c r="E14" s="50" t="s">
        <v>120</v>
      </c>
      <c r="F14" s="50" t="s">
        <v>150</v>
      </c>
      <c r="G14" s="50" t="s">
        <v>150</v>
      </c>
      <c r="H14" s="31">
        <v>3500</v>
      </c>
      <c r="I14" s="32">
        <v>36892</v>
      </c>
      <c r="J14" s="33">
        <v>44561</v>
      </c>
      <c r="K14" s="46">
        <v>830.52</v>
      </c>
      <c r="L14" s="48" t="s">
        <v>163</v>
      </c>
    </row>
    <row r="15" spans="1:12" ht="63" x14ac:dyDescent="0.25">
      <c r="A15" s="39" t="s">
        <v>132</v>
      </c>
      <c r="B15" s="28" t="s">
        <v>45</v>
      </c>
      <c r="C15" s="29" t="s">
        <v>46</v>
      </c>
      <c r="D15" s="50" t="s">
        <v>108</v>
      </c>
      <c r="E15" s="50" t="s">
        <v>120</v>
      </c>
      <c r="F15" s="50" t="s">
        <v>151</v>
      </c>
      <c r="G15" s="50" t="s">
        <v>151</v>
      </c>
      <c r="H15" s="42">
        <v>4951.13</v>
      </c>
      <c r="I15" s="32">
        <v>44197</v>
      </c>
      <c r="J15" s="32">
        <v>44561</v>
      </c>
      <c r="K15" s="34">
        <v>4951.13</v>
      </c>
      <c r="L15" s="48" t="s">
        <v>163</v>
      </c>
    </row>
    <row r="16" spans="1:12" ht="63" x14ac:dyDescent="0.25">
      <c r="A16" s="39" t="s">
        <v>133</v>
      </c>
      <c r="B16" s="28" t="s">
        <v>45</v>
      </c>
      <c r="C16" s="29" t="s">
        <v>46</v>
      </c>
      <c r="D16" s="50" t="s">
        <v>109</v>
      </c>
      <c r="E16" s="50" t="s">
        <v>120</v>
      </c>
      <c r="F16" s="30" t="s">
        <v>152</v>
      </c>
      <c r="G16" s="30" t="s">
        <v>152</v>
      </c>
      <c r="H16" s="42">
        <v>23500</v>
      </c>
      <c r="I16" s="32">
        <v>44197</v>
      </c>
      <c r="J16" s="32">
        <v>44561</v>
      </c>
      <c r="K16" s="38">
        <v>6110</v>
      </c>
      <c r="L16" s="48" t="s">
        <v>161</v>
      </c>
    </row>
    <row r="17" spans="1:12" ht="47.25" x14ac:dyDescent="0.25">
      <c r="A17" s="39" t="s">
        <v>134</v>
      </c>
      <c r="B17" s="28" t="s">
        <v>45</v>
      </c>
      <c r="C17" s="29" t="s">
        <v>46</v>
      </c>
      <c r="D17" s="50" t="s">
        <v>110</v>
      </c>
      <c r="E17" s="50" t="s">
        <v>120</v>
      </c>
      <c r="F17" s="30" t="s">
        <v>151</v>
      </c>
      <c r="G17" s="30" t="s">
        <v>151</v>
      </c>
      <c r="H17" s="42">
        <v>19842.400000000001</v>
      </c>
      <c r="I17" s="32">
        <v>44197</v>
      </c>
      <c r="J17" s="32">
        <v>44561</v>
      </c>
      <c r="K17" s="34"/>
      <c r="L17" s="48" t="s">
        <v>163</v>
      </c>
    </row>
    <row r="18" spans="1:12" ht="47.25" hidden="1" x14ac:dyDescent="0.25">
      <c r="A18" s="39" t="s">
        <v>135</v>
      </c>
      <c r="B18" s="28" t="s">
        <v>45</v>
      </c>
      <c r="C18" s="29" t="s">
        <v>46</v>
      </c>
      <c r="D18" s="50" t="s">
        <v>111</v>
      </c>
      <c r="E18" s="50" t="s">
        <v>120</v>
      </c>
      <c r="F18" s="30" t="s">
        <v>153</v>
      </c>
      <c r="G18" s="30" t="s">
        <v>153</v>
      </c>
      <c r="H18" s="42">
        <v>2500</v>
      </c>
      <c r="I18" s="61"/>
      <c r="J18" s="61"/>
      <c r="K18" s="34"/>
    </row>
    <row r="19" spans="1:12" ht="47.25" x14ac:dyDescent="0.25">
      <c r="A19" s="39" t="s">
        <v>136</v>
      </c>
      <c r="B19" s="28" t="s">
        <v>45</v>
      </c>
      <c r="C19" s="29" t="s">
        <v>46</v>
      </c>
      <c r="D19" s="50" t="s">
        <v>112</v>
      </c>
      <c r="E19" s="50" t="s">
        <v>120</v>
      </c>
      <c r="F19" s="30" t="s">
        <v>154</v>
      </c>
      <c r="G19" s="30" t="s">
        <v>154</v>
      </c>
      <c r="H19" s="42">
        <v>4600</v>
      </c>
      <c r="I19" s="32">
        <v>44273</v>
      </c>
      <c r="J19" s="32">
        <v>44638</v>
      </c>
      <c r="K19" s="38"/>
      <c r="L19" s="48" t="s">
        <v>184</v>
      </c>
    </row>
    <row r="20" spans="1:12" ht="47.25" x14ac:dyDescent="0.25">
      <c r="A20" s="39" t="s">
        <v>137</v>
      </c>
      <c r="B20" s="28" t="s">
        <v>45</v>
      </c>
      <c r="C20" s="29" t="s">
        <v>46</v>
      </c>
      <c r="D20" s="50" t="s">
        <v>113</v>
      </c>
      <c r="E20" s="50" t="s">
        <v>120</v>
      </c>
      <c r="F20" s="30" t="s">
        <v>155</v>
      </c>
      <c r="G20" s="30" t="s">
        <v>155</v>
      </c>
      <c r="H20" s="42">
        <v>5750</v>
      </c>
      <c r="I20" s="32">
        <v>44288</v>
      </c>
      <c r="J20" s="32">
        <v>44653</v>
      </c>
      <c r="K20" s="38">
        <v>5772.9</v>
      </c>
    </row>
    <row r="21" spans="1:12" ht="63" x14ac:dyDescent="0.25">
      <c r="A21" s="39" t="s">
        <v>138</v>
      </c>
      <c r="B21" s="28" t="s">
        <v>45</v>
      </c>
      <c r="C21" s="29" t="s">
        <v>46</v>
      </c>
      <c r="D21" s="50" t="s">
        <v>114</v>
      </c>
      <c r="E21" s="50" t="s">
        <v>120</v>
      </c>
      <c r="F21" s="30" t="s">
        <v>156</v>
      </c>
      <c r="G21" s="30" t="s">
        <v>156</v>
      </c>
      <c r="H21" s="42">
        <v>2880</v>
      </c>
      <c r="I21" s="33">
        <v>44276</v>
      </c>
      <c r="J21" s="32">
        <v>44641</v>
      </c>
      <c r="K21" s="38">
        <v>96</v>
      </c>
      <c r="L21" s="48" t="s">
        <v>185</v>
      </c>
    </row>
    <row r="22" spans="1:12" ht="47.25" x14ac:dyDescent="0.25">
      <c r="A22" s="39"/>
      <c r="B22" s="28" t="s">
        <v>45</v>
      </c>
      <c r="C22" s="29" t="s">
        <v>46</v>
      </c>
      <c r="D22" s="50" t="s">
        <v>115</v>
      </c>
      <c r="E22" s="50" t="s">
        <v>120</v>
      </c>
      <c r="F22" s="30" t="s">
        <v>159</v>
      </c>
      <c r="G22" s="30" t="s">
        <v>159</v>
      </c>
      <c r="H22" s="42">
        <v>15260</v>
      </c>
      <c r="I22" s="33">
        <v>44280</v>
      </c>
      <c r="J22" s="32">
        <v>44645</v>
      </c>
      <c r="K22" s="38"/>
      <c r="L22" s="48" t="s">
        <v>185</v>
      </c>
    </row>
    <row r="23" spans="1:12" ht="94.5" x14ac:dyDescent="0.25">
      <c r="A23" s="39" t="s">
        <v>139</v>
      </c>
      <c r="B23" s="28" t="s">
        <v>45</v>
      </c>
      <c r="C23" s="29" t="s">
        <v>46</v>
      </c>
      <c r="D23" s="50" t="s">
        <v>116</v>
      </c>
      <c r="E23" s="50" t="s">
        <v>120</v>
      </c>
      <c r="F23" s="30" t="s">
        <v>54</v>
      </c>
      <c r="G23" s="30" t="s">
        <v>54</v>
      </c>
      <c r="H23" s="42">
        <v>2400</v>
      </c>
      <c r="I23" s="33">
        <v>44274</v>
      </c>
      <c r="J23" s="32">
        <v>44639</v>
      </c>
      <c r="K23" s="38"/>
      <c r="L23" s="48" t="s">
        <v>161</v>
      </c>
    </row>
    <row r="24" spans="1:12" ht="78.75" hidden="1" x14ac:dyDescent="0.25">
      <c r="A24" s="39" t="s">
        <v>140</v>
      </c>
      <c r="B24" s="28" t="s">
        <v>45</v>
      </c>
      <c r="C24" s="29" t="s">
        <v>46</v>
      </c>
      <c r="D24" s="50" t="s">
        <v>117</v>
      </c>
      <c r="E24" s="50" t="s">
        <v>121</v>
      </c>
      <c r="F24" s="30" t="s">
        <v>157</v>
      </c>
      <c r="G24" s="30" t="s">
        <v>157</v>
      </c>
      <c r="H24" s="42">
        <v>3165</v>
      </c>
      <c r="I24" s="61"/>
      <c r="J24" s="61"/>
      <c r="K24" s="38"/>
    </row>
    <row r="25" spans="1:12" ht="78.75" x14ac:dyDescent="0.25">
      <c r="A25" s="39" t="s">
        <v>141</v>
      </c>
      <c r="B25" s="28" t="s">
        <v>45</v>
      </c>
      <c r="C25" s="29" t="s">
        <v>46</v>
      </c>
      <c r="D25" s="50" t="s">
        <v>118</v>
      </c>
      <c r="E25" s="50" t="s">
        <v>121</v>
      </c>
      <c r="F25" s="30" t="s">
        <v>158</v>
      </c>
      <c r="G25" s="30" t="s">
        <v>158</v>
      </c>
      <c r="H25" s="42">
        <v>1982.8</v>
      </c>
      <c r="I25" s="32">
        <v>44281</v>
      </c>
      <c r="J25" s="32">
        <v>44646</v>
      </c>
      <c r="K25" s="38">
        <v>1982.8</v>
      </c>
      <c r="L25" s="48" t="s">
        <v>163</v>
      </c>
    </row>
    <row r="26" spans="1:12" ht="63" x14ac:dyDescent="0.25">
      <c r="A26" s="39" t="s">
        <v>213</v>
      </c>
      <c r="B26" s="28" t="s">
        <v>45</v>
      </c>
      <c r="C26" s="29" t="s">
        <v>46</v>
      </c>
      <c r="D26" s="50" t="s">
        <v>192</v>
      </c>
      <c r="E26" s="50" t="s">
        <v>261</v>
      </c>
      <c r="F26" s="41" t="s">
        <v>260</v>
      </c>
      <c r="G26" s="30" t="s">
        <v>260</v>
      </c>
      <c r="H26" s="42">
        <v>25440</v>
      </c>
      <c r="I26" s="47">
        <v>44280</v>
      </c>
      <c r="J26" s="47">
        <v>44554</v>
      </c>
      <c r="K26" s="38"/>
    </row>
    <row r="27" spans="1:12" ht="63" x14ac:dyDescent="0.25">
      <c r="A27" s="39" t="s">
        <v>214</v>
      </c>
      <c r="B27" s="28" t="s">
        <v>45</v>
      </c>
      <c r="C27" s="29" t="s">
        <v>46</v>
      </c>
      <c r="D27" s="50" t="s">
        <v>193</v>
      </c>
      <c r="E27" s="50" t="s">
        <v>235</v>
      </c>
      <c r="F27" s="41" t="s">
        <v>240</v>
      </c>
      <c r="G27" s="30" t="s">
        <v>240</v>
      </c>
      <c r="H27" s="42">
        <v>722</v>
      </c>
      <c r="I27" s="47">
        <v>44281</v>
      </c>
      <c r="J27" s="47">
        <v>44645</v>
      </c>
      <c r="K27" s="38">
        <v>722</v>
      </c>
    </row>
    <row r="28" spans="1:12" ht="63" x14ac:dyDescent="0.25">
      <c r="A28" s="39" t="s">
        <v>215</v>
      </c>
      <c r="B28" s="28" t="s">
        <v>45</v>
      </c>
      <c r="C28" s="29" t="s">
        <v>46</v>
      </c>
      <c r="D28" s="50" t="s">
        <v>194</v>
      </c>
      <c r="E28" s="50" t="s">
        <v>235</v>
      </c>
      <c r="F28" s="41" t="s">
        <v>241</v>
      </c>
      <c r="G28" s="30" t="s">
        <v>241</v>
      </c>
      <c r="H28" s="42">
        <v>6000</v>
      </c>
      <c r="I28" s="47">
        <v>44280</v>
      </c>
      <c r="J28" s="33">
        <v>44561</v>
      </c>
      <c r="K28" s="38"/>
    </row>
    <row r="29" spans="1:12" ht="63" x14ac:dyDescent="0.25">
      <c r="A29" s="39" t="s">
        <v>216</v>
      </c>
      <c r="B29" s="28" t="s">
        <v>45</v>
      </c>
      <c r="C29" s="29" t="s">
        <v>46</v>
      </c>
      <c r="D29" s="50" t="s">
        <v>195</v>
      </c>
      <c r="E29" s="50" t="s">
        <v>235</v>
      </c>
      <c r="F29" s="41" t="s">
        <v>242</v>
      </c>
      <c r="G29" s="30" t="s">
        <v>242</v>
      </c>
      <c r="H29" s="42">
        <v>17465.12</v>
      </c>
      <c r="I29" s="47">
        <v>44355</v>
      </c>
      <c r="J29" s="33">
        <v>44416</v>
      </c>
      <c r="K29" s="38"/>
    </row>
    <row r="30" spans="1:12" ht="63" x14ac:dyDescent="0.25">
      <c r="A30" s="39" t="s">
        <v>217</v>
      </c>
      <c r="B30" s="28" t="s">
        <v>45</v>
      </c>
      <c r="C30" s="29" t="s">
        <v>46</v>
      </c>
      <c r="D30" s="50" t="s">
        <v>196</v>
      </c>
      <c r="E30" s="50" t="s">
        <v>236</v>
      </c>
      <c r="F30" s="41" t="s">
        <v>243</v>
      </c>
      <c r="G30" s="30" t="s">
        <v>243</v>
      </c>
      <c r="H30" s="42">
        <v>4370</v>
      </c>
      <c r="I30" s="47">
        <v>44317</v>
      </c>
      <c r="J30" s="33">
        <v>45047</v>
      </c>
      <c r="K30" s="38"/>
    </row>
    <row r="31" spans="1:12" ht="63" x14ac:dyDescent="0.25">
      <c r="A31" s="39" t="s">
        <v>218</v>
      </c>
      <c r="B31" s="28" t="s">
        <v>45</v>
      </c>
      <c r="C31" s="29" t="s">
        <v>46</v>
      </c>
      <c r="D31" s="89" t="s">
        <v>263</v>
      </c>
      <c r="E31" s="50" t="s">
        <v>237</v>
      </c>
      <c r="F31" s="30" t="s">
        <v>94</v>
      </c>
      <c r="G31" s="30" t="s">
        <v>94</v>
      </c>
      <c r="H31" s="42">
        <v>17000</v>
      </c>
      <c r="I31" s="47">
        <v>44410</v>
      </c>
      <c r="J31" s="33">
        <v>44470</v>
      </c>
      <c r="K31" s="38">
        <f>+H31</f>
        <v>17000</v>
      </c>
    </row>
    <row r="32" spans="1:12" ht="63" x14ac:dyDescent="0.25">
      <c r="A32" s="39" t="s">
        <v>219</v>
      </c>
      <c r="B32" s="28" t="s">
        <v>45</v>
      </c>
      <c r="C32" s="29" t="s">
        <v>46</v>
      </c>
      <c r="D32" s="88" t="s">
        <v>197</v>
      </c>
      <c r="E32" s="50" t="s">
        <v>237</v>
      </c>
      <c r="F32" s="30" t="s">
        <v>245</v>
      </c>
      <c r="G32" s="30" t="s">
        <v>245</v>
      </c>
      <c r="H32" s="42">
        <v>7011</v>
      </c>
      <c r="I32" s="47">
        <v>44369</v>
      </c>
      <c r="J32" s="33">
        <v>44734</v>
      </c>
      <c r="K32" s="38">
        <f>+H32</f>
        <v>7011</v>
      </c>
    </row>
    <row r="33" spans="1:12" ht="63" x14ac:dyDescent="0.25">
      <c r="A33" s="29" t="s">
        <v>220</v>
      </c>
      <c r="B33" s="28" t="s">
        <v>45</v>
      </c>
      <c r="C33" s="29" t="s">
        <v>46</v>
      </c>
      <c r="D33" s="50" t="s">
        <v>198</v>
      </c>
      <c r="E33" s="50" t="s">
        <v>236</v>
      </c>
      <c r="F33" s="30" t="s">
        <v>246</v>
      </c>
      <c r="G33" s="30" t="s">
        <v>246</v>
      </c>
      <c r="H33" s="42">
        <v>1274.58</v>
      </c>
      <c r="I33" s="47">
        <v>44332</v>
      </c>
      <c r="J33" s="47">
        <v>44696</v>
      </c>
      <c r="K33" s="38">
        <f>+H33</f>
        <v>1274.58</v>
      </c>
    </row>
    <row r="34" spans="1:12" ht="63" x14ac:dyDescent="0.25">
      <c r="A34" s="29" t="s">
        <v>221</v>
      </c>
      <c r="B34" s="28" t="s">
        <v>45</v>
      </c>
      <c r="C34" s="29" t="s">
        <v>46</v>
      </c>
      <c r="D34" s="50" t="s">
        <v>199</v>
      </c>
      <c r="E34" s="50" t="str">
        <f>+E33</f>
        <v>Affidamento, ai sensi dell’art. 36 comma 2 lett. a) del D.lgs. n. 50/2016</v>
      </c>
      <c r="F34" s="41" t="s">
        <v>247</v>
      </c>
      <c r="G34" s="30" t="s">
        <v>247</v>
      </c>
      <c r="H34" s="42">
        <v>4500</v>
      </c>
      <c r="I34" s="47">
        <v>44317</v>
      </c>
      <c r="J34" s="47">
        <v>44408</v>
      </c>
      <c r="K34" s="38">
        <f>+H34</f>
        <v>4500</v>
      </c>
    </row>
    <row r="35" spans="1:12" ht="63" x14ac:dyDescent="0.25">
      <c r="A35" s="29" t="s">
        <v>222</v>
      </c>
      <c r="B35" s="28" t="s">
        <v>45</v>
      </c>
      <c r="C35" s="29" t="s">
        <v>46</v>
      </c>
      <c r="D35" s="50" t="s">
        <v>200</v>
      </c>
      <c r="E35" s="50" t="s">
        <v>237</v>
      </c>
      <c r="F35" s="41" t="s">
        <v>248</v>
      </c>
      <c r="G35" s="30" t="s">
        <v>248</v>
      </c>
      <c r="H35" s="42">
        <v>1290</v>
      </c>
      <c r="I35" s="47">
        <v>44333</v>
      </c>
      <c r="J35" s="47">
        <v>44347</v>
      </c>
      <c r="K35" s="38">
        <f>+H35</f>
        <v>1290</v>
      </c>
    </row>
    <row r="36" spans="1:12" ht="117.75" customHeight="1" x14ac:dyDescent="0.25">
      <c r="A36" s="29" t="s">
        <v>223</v>
      </c>
      <c r="B36" s="28" t="s">
        <v>45</v>
      </c>
      <c r="C36" s="29" t="s">
        <v>46</v>
      </c>
      <c r="D36" s="50" t="s">
        <v>201</v>
      </c>
      <c r="E36" s="50" t="s">
        <v>237</v>
      </c>
      <c r="F36" s="41" t="s">
        <v>72</v>
      </c>
      <c r="G36" s="30" t="s">
        <v>72</v>
      </c>
      <c r="H36" s="42">
        <v>17300</v>
      </c>
      <c r="I36" s="47">
        <v>44378</v>
      </c>
      <c r="J36" s="47">
        <v>44742</v>
      </c>
      <c r="K36" s="38">
        <v>0</v>
      </c>
    </row>
    <row r="37" spans="1:12" ht="63" x14ac:dyDescent="0.25">
      <c r="A37" s="29" t="s">
        <v>224</v>
      </c>
      <c r="B37" s="28" t="s">
        <v>45</v>
      </c>
      <c r="C37" s="29" t="s">
        <v>46</v>
      </c>
      <c r="D37" s="50" t="s">
        <v>202</v>
      </c>
      <c r="E37" s="50" t="s">
        <v>238</v>
      </c>
      <c r="F37" s="41" t="s">
        <v>258</v>
      </c>
      <c r="G37" s="30" t="s">
        <v>249</v>
      </c>
      <c r="H37" s="42">
        <v>2711.59</v>
      </c>
      <c r="I37" s="47">
        <v>44369</v>
      </c>
      <c r="J37" s="47">
        <v>44377</v>
      </c>
      <c r="K37" s="38">
        <f>+H37</f>
        <v>2711.59</v>
      </c>
    </row>
    <row r="38" spans="1:12" ht="94.5" x14ac:dyDescent="0.25">
      <c r="A38" s="29" t="s">
        <v>225</v>
      </c>
      <c r="B38" s="28" t="s">
        <v>45</v>
      </c>
      <c r="C38" s="29" t="s">
        <v>46</v>
      </c>
      <c r="D38" s="50" t="s">
        <v>203</v>
      </c>
      <c r="E38" s="50" t="s">
        <v>238</v>
      </c>
      <c r="F38" s="41" t="s">
        <v>259</v>
      </c>
      <c r="G38" s="30" t="s">
        <v>250</v>
      </c>
      <c r="H38" s="42">
        <v>655</v>
      </c>
      <c r="I38" s="47">
        <v>44378</v>
      </c>
      <c r="J38" s="47">
        <v>44408</v>
      </c>
      <c r="K38" s="38">
        <f>+H38</f>
        <v>655</v>
      </c>
    </row>
    <row r="39" spans="1:12" ht="63" x14ac:dyDescent="0.25">
      <c r="A39" s="29" t="s">
        <v>226</v>
      </c>
      <c r="B39" s="28" t="s">
        <v>45</v>
      </c>
      <c r="C39" s="29" t="s">
        <v>46</v>
      </c>
      <c r="D39" s="50" t="s">
        <v>204</v>
      </c>
      <c r="E39" s="50" t="s">
        <v>238</v>
      </c>
      <c r="F39" s="41" t="s">
        <v>251</v>
      </c>
      <c r="G39" s="30" t="s">
        <v>251</v>
      </c>
      <c r="H39" s="42">
        <v>3500</v>
      </c>
      <c r="I39" s="47">
        <v>44378</v>
      </c>
      <c r="J39" s="47">
        <v>44742</v>
      </c>
      <c r="K39" s="38"/>
      <c r="L39" s="49"/>
    </row>
    <row r="40" spans="1:12" ht="63" x14ac:dyDescent="0.25">
      <c r="A40" s="29" t="s">
        <v>227</v>
      </c>
      <c r="B40" s="28" t="s">
        <v>45</v>
      </c>
      <c r="C40" s="29" t="s">
        <v>46</v>
      </c>
      <c r="D40" s="50" t="s">
        <v>205</v>
      </c>
      <c r="E40" s="50" t="s">
        <v>238</v>
      </c>
      <c r="F40" s="41" t="s">
        <v>252</v>
      </c>
      <c r="G40" s="30" t="s">
        <v>252</v>
      </c>
      <c r="H40" s="42">
        <v>2560</v>
      </c>
      <c r="I40" s="47">
        <v>44378</v>
      </c>
      <c r="J40" s="47">
        <v>44742</v>
      </c>
      <c r="K40" s="38">
        <f>+H40</f>
        <v>2560</v>
      </c>
    </row>
    <row r="41" spans="1:12" ht="141.75" x14ac:dyDescent="0.25">
      <c r="A41" s="29" t="s">
        <v>228</v>
      </c>
      <c r="B41" s="28" t="s">
        <v>45</v>
      </c>
      <c r="C41" s="29" t="s">
        <v>46</v>
      </c>
      <c r="D41" s="50" t="s">
        <v>206</v>
      </c>
      <c r="E41" s="50" t="s">
        <v>237</v>
      </c>
      <c r="F41" s="41" t="s">
        <v>253</v>
      </c>
      <c r="G41" s="30" t="s">
        <v>253</v>
      </c>
      <c r="H41" s="42">
        <v>9557.1</v>
      </c>
      <c r="I41" s="47">
        <v>44409</v>
      </c>
      <c r="J41" s="47">
        <v>44773</v>
      </c>
      <c r="K41" s="38"/>
    </row>
    <row r="42" spans="1:12" ht="110.25" x14ac:dyDescent="0.25">
      <c r="A42" s="29" t="s">
        <v>229</v>
      </c>
      <c r="B42" s="28" t="s">
        <v>45</v>
      </c>
      <c r="C42" s="29" t="s">
        <v>46</v>
      </c>
      <c r="D42" s="50" t="s">
        <v>207</v>
      </c>
      <c r="E42" s="50" t="s">
        <v>239</v>
      </c>
      <c r="F42" s="41" t="s">
        <v>254</v>
      </c>
      <c r="G42" s="30" t="s">
        <v>254</v>
      </c>
      <c r="H42" s="42">
        <v>105000</v>
      </c>
      <c r="I42" s="47">
        <v>44410</v>
      </c>
      <c r="J42" s="47">
        <v>45504</v>
      </c>
      <c r="K42" s="38"/>
    </row>
    <row r="43" spans="1:12" ht="63" x14ac:dyDescent="0.25">
      <c r="A43" s="29" t="s">
        <v>230</v>
      </c>
      <c r="B43" s="28" t="s">
        <v>45</v>
      </c>
      <c r="C43" s="29" t="s">
        <v>46</v>
      </c>
      <c r="D43" s="50" t="s">
        <v>208</v>
      </c>
      <c r="E43" s="50" t="s">
        <v>237</v>
      </c>
      <c r="F43" s="41" t="s">
        <v>255</v>
      </c>
      <c r="G43" s="30" t="s">
        <v>255</v>
      </c>
      <c r="H43" s="42">
        <v>1375</v>
      </c>
      <c r="I43" s="47">
        <v>44410</v>
      </c>
      <c r="J43" s="47">
        <v>44469</v>
      </c>
      <c r="K43" s="38"/>
    </row>
    <row r="44" spans="1:12" ht="63" x14ac:dyDescent="0.25">
      <c r="A44" s="29" t="s">
        <v>231</v>
      </c>
      <c r="B44" s="28" t="s">
        <v>45</v>
      </c>
      <c r="C44" s="29" t="s">
        <v>46</v>
      </c>
      <c r="D44" s="50" t="s">
        <v>209</v>
      </c>
      <c r="E44" s="50" t="s">
        <v>237</v>
      </c>
      <c r="F44" s="41" t="s">
        <v>256</v>
      </c>
      <c r="G44" s="30" t="s">
        <v>256</v>
      </c>
      <c r="H44" s="42">
        <v>1599</v>
      </c>
      <c r="I44" s="47">
        <v>44440</v>
      </c>
      <c r="J44" s="47">
        <v>44804</v>
      </c>
      <c r="K44" s="38">
        <f>+H44</f>
        <v>1599</v>
      </c>
    </row>
    <row r="45" spans="1:12" ht="63" x14ac:dyDescent="0.25">
      <c r="A45" s="29" t="s">
        <v>232</v>
      </c>
      <c r="B45" s="28" t="s">
        <v>45</v>
      </c>
      <c r="C45" s="29" t="s">
        <v>46</v>
      </c>
      <c r="D45" s="50" t="s">
        <v>210</v>
      </c>
      <c r="E45" s="50" t="s">
        <v>237</v>
      </c>
      <c r="F45" s="41" t="s">
        <v>87</v>
      </c>
      <c r="G45" s="30" t="s">
        <v>87</v>
      </c>
      <c r="H45" s="42">
        <v>750</v>
      </c>
      <c r="I45" s="47">
        <v>44413</v>
      </c>
      <c r="J45" s="47">
        <v>44777</v>
      </c>
      <c r="K45" s="38"/>
    </row>
    <row r="46" spans="1:12" ht="63" x14ac:dyDescent="0.25">
      <c r="A46" s="29" t="s">
        <v>233</v>
      </c>
      <c r="B46" s="28" t="s">
        <v>45</v>
      </c>
      <c r="C46" s="29" t="s">
        <v>46</v>
      </c>
      <c r="D46" s="50" t="s">
        <v>211</v>
      </c>
      <c r="E46" s="50" t="s">
        <v>237</v>
      </c>
      <c r="F46" s="41" t="s">
        <v>257</v>
      </c>
      <c r="G46" s="30" t="s">
        <v>257</v>
      </c>
      <c r="H46" s="42">
        <v>3123.96</v>
      </c>
      <c r="I46" s="47">
        <v>44410</v>
      </c>
      <c r="J46" s="47">
        <v>44469</v>
      </c>
      <c r="K46" s="38"/>
    </row>
    <row r="47" spans="1:12" ht="78.75" x14ac:dyDescent="0.25">
      <c r="A47" s="29" t="s">
        <v>234</v>
      </c>
      <c r="B47" s="28" t="s">
        <v>45</v>
      </c>
      <c r="C47" s="29" t="s">
        <v>46</v>
      </c>
      <c r="D47" s="50" t="s">
        <v>212</v>
      </c>
      <c r="E47" s="50" t="s">
        <v>237</v>
      </c>
      <c r="F47" s="41" t="s">
        <v>244</v>
      </c>
      <c r="G47" s="30" t="s">
        <v>244</v>
      </c>
      <c r="H47" s="42">
        <v>2942.3</v>
      </c>
      <c r="I47" s="47">
        <v>44410</v>
      </c>
      <c r="J47" s="47">
        <v>44469</v>
      </c>
      <c r="K47" s="38"/>
    </row>
    <row r="48" spans="1:12" x14ac:dyDescent="0.25">
      <c r="A48" s="29"/>
      <c r="B48" s="29"/>
      <c r="C48" s="40"/>
      <c r="D48" s="29"/>
      <c r="E48" s="40"/>
      <c r="F48" s="41"/>
      <c r="G48" s="41"/>
      <c r="H48" s="42"/>
      <c r="I48" s="39"/>
      <c r="J48" s="39"/>
      <c r="K48" s="38"/>
    </row>
    <row r="49" spans="1:22" x14ac:dyDescent="0.25">
      <c r="A49" s="29"/>
      <c r="B49" s="29"/>
      <c r="C49" s="40"/>
      <c r="D49" s="29"/>
      <c r="E49" s="40"/>
      <c r="F49" s="41"/>
      <c r="G49" s="41"/>
      <c r="H49" s="42"/>
      <c r="I49" s="39"/>
      <c r="J49" s="39"/>
      <c r="K49" s="38"/>
    </row>
    <row r="50" spans="1:22" x14ac:dyDescent="0.25">
      <c r="A50" s="29"/>
      <c r="B50" s="29"/>
      <c r="C50" s="40"/>
      <c r="D50" s="40"/>
      <c r="E50" s="40"/>
      <c r="F50" s="41"/>
      <c r="G50" s="43"/>
      <c r="H50" s="42"/>
      <c r="I50" s="39"/>
      <c r="J50" s="39"/>
      <c r="K50" s="38"/>
    </row>
    <row r="51" spans="1:22" x14ac:dyDescent="0.25">
      <c r="A51" s="29"/>
      <c r="B51" s="29"/>
      <c r="C51" s="40"/>
      <c r="D51" s="40"/>
      <c r="E51" s="40"/>
      <c r="F51" s="41"/>
      <c r="G51" s="41"/>
      <c r="H51" s="42"/>
      <c r="I51" s="39"/>
      <c r="J51" s="39"/>
      <c r="K51" s="38"/>
      <c r="V51" s="53"/>
    </row>
    <row r="52" spans="1:22" x14ac:dyDescent="0.25">
      <c r="A52" s="44"/>
      <c r="B52" s="29"/>
      <c r="C52" s="40"/>
      <c r="D52" s="40"/>
      <c r="E52" s="40"/>
      <c r="F52" s="41"/>
      <c r="G52" s="43"/>
      <c r="H52" s="42"/>
      <c r="I52" s="39"/>
      <c r="J52" s="39"/>
      <c r="K52" s="38"/>
    </row>
    <row r="53" spans="1:22" x14ac:dyDescent="0.25">
      <c r="A53" s="29"/>
      <c r="B53" s="29"/>
      <c r="C53" s="40"/>
      <c r="D53" s="40"/>
      <c r="E53" s="40"/>
      <c r="F53" s="41"/>
      <c r="G53" s="43"/>
      <c r="H53" s="42"/>
      <c r="I53" s="39"/>
      <c r="J53" s="39"/>
      <c r="K53" s="38"/>
    </row>
    <row r="54" spans="1:22" x14ac:dyDescent="0.25">
      <c r="A54" s="29"/>
      <c r="B54" s="29"/>
      <c r="C54" s="40"/>
      <c r="D54" s="40"/>
      <c r="E54" s="40"/>
      <c r="F54" s="41"/>
      <c r="G54" s="43"/>
      <c r="H54" s="42"/>
      <c r="I54" s="39"/>
      <c r="J54" s="39"/>
      <c r="K54" s="38"/>
    </row>
    <row r="55" spans="1:22" x14ac:dyDescent="0.25">
      <c r="A55" s="29"/>
      <c r="B55" s="29"/>
      <c r="C55" s="40"/>
      <c r="D55" s="40"/>
      <c r="E55" s="40"/>
      <c r="F55" s="41"/>
      <c r="G55" s="43"/>
      <c r="H55" s="42"/>
      <c r="I55" s="39"/>
      <c r="J55" s="39"/>
      <c r="K55" s="38"/>
    </row>
    <row r="56" spans="1:22" x14ac:dyDescent="0.25">
      <c r="A56" s="29"/>
      <c r="B56" s="29"/>
      <c r="C56" s="40"/>
      <c r="D56" s="40"/>
      <c r="E56" s="40"/>
      <c r="F56" s="41"/>
      <c r="G56" s="43"/>
      <c r="H56" s="42"/>
      <c r="I56" s="39"/>
      <c r="J56" s="39"/>
      <c r="K56" s="38"/>
    </row>
    <row r="57" spans="1:22" x14ac:dyDescent="0.25">
      <c r="A57" s="29"/>
      <c r="B57" s="29"/>
      <c r="C57" s="40"/>
      <c r="D57" s="40"/>
      <c r="E57" s="40"/>
      <c r="F57" s="41"/>
      <c r="G57" s="41"/>
      <c r="H57" s="42"/>
      <c r="I57" s="39"/>
      <c r="J57" s="39"/>
      <c r="K57" s="38"/>
    </row>
    <row r="58" spans="1:22" x14ac:dyDescent="0.25">
      <c r="A58" s="29"/>
      <c r="B58" s="29"/>
      <c r="C58" s="40"/>
      <c r="D58" s="40"/>
      <c r="E58" s="40"/>
      <c r="F58" s="41"/>
      <c r="G58" s="41"/>
      <c r="H58" s="42"/>
      <c r="I58" s="39"/>
      <c r="J58" s="39"/>
      <c r="K58" s="38"/>
    </row>
    <row r="59" spans="1:22" x14ac:dyDescent="0.25">
      <c r="A59" s="29"/>
      <c r="B59" s="29"/>
      <c r="C59" s="40"/>
      <c r="D59" s="40"/>
      <c r="E59" s="40"/>
      <c r="F59" s="41"/>
      <c r="G59" s="41"/>
      <c r="H59" s="42"/>
      <c r="I59" s="39"/>
      <c r="J59" s="39"/>
      <c r="K59" s="38"/>
    </row>
    <row r="60" spans="1:22" x14ac:dyDescent="0.25">
      <c r="A60" s="29"/>
      <c r="B60" s="29"/>
      <c r="C60" s="40"/>
      <c r="D60" s="40"/>
      <c r="E60" s="40"/>
      <c r="F60" s="41"/>
      <c r="G60" s="41"/>
      <c r="H60" s="42"/>
      <c r="I60" s="39"/>
      <c r="J60" s="39"/>
      <c r="K60" s="38"/>
    </row>
    <row r="61" spans="1:22" x14ac:dyDescent="0.25">
      <c r="A61" s="29"/>
      <c r="B61" s="29"/>
      <c r="C61" s="40"/>
      <c r="D61" s="40"/>
      <c r="E61" s="40"/>
      <c r="F61" s="41"/>
      <c r="G61" s="41"/>
      <c r="H61" s="42"/>
      <c r="I61" s="39"/>
      <c r="J61" s="39"/>
      <c r="K61" s="38"/>
    </row>
    <row r="62" spans="1:22" x14ac:dyDescent="0.25">
      <c r="A62" s="44"/>
      <c r="B62" s="28"/>
      <c r="C62" s="29"/>
      <c r="D62" s="40"/>
      <c r="E62" s="52"/>
      <c r="F62" s="41"/>
      <c r="G62" s="41"/>
      <c r="H62" s="42"/>
      <c r="I62" s="39"/>
      <c r="J62" s="39"/>
      <c r="K62" s="38"/>
    </row>
    <row r="63" spans="1:22" x14ac:dyDescent="0.25">
      <c r="A63" s="29"/>
      <c r="B63" s="29"/>
      <c r="C63" s="40"/>
      <c r="D63" s="40"/>
      <c r="E63" s="40"/>
      <c r="F63" s="41"/>
      <c r="G63" s="43"/>
      <c r="H63" s="42"/>
      <c r="I63" s="39"/>
      <c r="J63" s="39"/>
      <c r="K63" s="38"/>
    </row>
  </sheetData>
  <mergeCells count="3">
    <mergeCell ref="A1:K1"/>
    <mergeCell ref="A2:K2"/>
    <mergeCell ref="A3:K3"/>
  </mergeCells>
  <pageMargins left="0.70866141732283472" right="0.70866141732283472" top="0.74803149606299213" bottom="0.74803149606299213" header="0.31496062992125984" footer="0.31496062992125984"/>
  <pageSetup paperSize="8" scale="36" orientation="landscape" r:id="rId1"/>
  <headerFooter>
    <oddFooter>&amp;RPag.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A6E1FC189A2644AAA7A392488A890E" ma:contentTypeVersion="13" ma:contentTypeDescription="Create a new document." ma:contentTypeScope="" ma:versionID="143625a33a63f206f6e445a18925a46b">
  <xsd:schema xmlns:xsd="http://www.w3.org/2001/XMLSchema" xmlns:xs="http://www.w3.org/2001/XMLSchema" xmlns:p="http://schemas.microsoft.com/office/2006/metadata/properties" xmlns:ns3="5ccd1c1c-5d95-428a-94e3-de8d4062f08b" xmlns:ns4="bab9d9b1-0b3a-480d-8b6d-c52e611f3513" targetNamespace="http://schemas.microsoft.com/office/2006/metadata/properties" ma:root="true" ma:fieldsID="8466501d9f01cae2dcc222142ddda3a2" ns3:_="" ns4:_="">
    <xsd:import namespace="5ccd1c1c-5d95-428a-94e3-de8d4062f08b"/>
    <xsd:import namespace="bab9d9b1-0b3a-480d-8b6d-c52e611f351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cd1c1c-5d95-428a-94e3-de8d4062f0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b9d9b1-0b3a-480d-8b6d-c52e611f351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F49813-298F-41ED-B045-F215F04789FF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  <ds:schemaRef ds:uri="http://purl.org/dc/elements/1.1/"/>
    <ds:schemaRef ds:uri="bab9d9b1-0b3a-480d-8b6d-c52e611f3513"/>
    <ds:schemaRef ds:uri="5ccd1c1c-5d95-428a-94e3-de8d4062f08b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CA7E145-7D55-447C-9428-C191629CC4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B3CFE0-96AE-4CC2-B5D7-C5A91CB3B6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cd1c1c-5d95-428a-94e3-de8d4062f08b"/>
    <ds:schemaRef ds:uri="bab9d9b1-0b3a-480d-8b6d-c52e611f35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Anno 2020</vt:lpstr>
      <vt:lpstr>Anno 2021</vt:lpstr>
      <vt:lpstr>'Anno 2020'!Area_stampa</vt:lpstr>
      <vt:lpstr>'Anno 2021'!Area_stampa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Recita Giovanni</dc:creator>
  <cp:lastModifiedBy>Valeria Allocca</cp:lastModifiedBy>
  <cp:lastPrinted>2021-05-17T08:20:21Z</cp:lastPrinted>
  <dcterms:created xsi:type="dcterms:W3CDTF">2014-01-29T13:24:45Z</dcterms:created>
  <dcterms:modified xsi:type="dcterms:W3CDTF">2021-09-28T14:02:51Z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0x010100C7A6E1FC189A2644AAA7A392488A890E</vt:lpwstr>
  </property>
</Properties>
</file>